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ДУ2" sheetId="1" r:id="rId1"/>
    <sheet name="ДУ3" sheetId="2" r:id="rId2"/>
    <sheet name="ДУ4" sheetId="3" r:id="rId3"/>
    <sheet name="ДУ5" sheetId="4" r:id="rId4"/>
    <sheet name="ДУ6" sheetId="5" r:id="rId5"/>
    <sheet name="ДУ7" sheetId="6" r:id="rId6"/>
  </sheets>
  <definedNames/>
  <calcPr fullCalcOnLoad="1"/>
</workbook>
</file>

<file path=xl/sharedStrings.xml><?xml version="1.0" encoding="utf-8"?>
<sst xmlns="http://schemas.openxmlformats.org/spreadsheetml/2006/main" count="950" uniqueCount="244">
  <si>
    <t>Наименование работ</t>
  </si>
  <si>
    <t>Ед.изм.</t>
  </si>
  <si>
    <t>1. Кровли и ограждения</t>
  </si>
  <si>
    <t>10кв.м</t>
  </si>
  <si>
    <t>18-08</t>
  </si>
  <si>
    <t>Ремонт металических ограждений л/кл</t>
  </si>
  <si>
    <t>10м</t>
  </si>
  <si>
    <t>17-13</t>
  </si>
  <si>
    <t>Гидроизоляция балконов и козырьков над вход.</t>
  </si>
  <si>
    <t>Смена рулонной кровли</t>
  </si>
  <si>
    <t>Разборка покрытий кровель из рул.материалов</t>
  </si>
  <si>
    <t>17-24</t>
  </si>
  <si>
    <t>Смена водосточных труб</t>
  </si>
  <si>
    <t>м</t>
  </si>
  <si>
    <t>17-59</t>
  </si>
  <si>
    <t>шт</t>
  </si>
  <si>
    <t>17-44</t>
  </si>
  <si>
    <t>Перенавеска водосточных труб</t>
  </si>
  <si>
    <t>кв.м</t>
  </si>
  <si>
    <t>15-05</t>
  </si>
  <si>
    <t>Ремонт оконных переплетов</t>
  </si>
  <si>
    <t>14-10</t>
  </si>
  <si>
    <t>Ремонт перегородок</t>
  </si>
  <si>
    <t>15-50</t>
  </si>
  <si>
    <t>Ремонт дверей</t>
  </si>
  <si>
    <t>24-10</t>
  </si>
  <si>
    <t>Изготовление и установка железных дверей</t>
  </si>
  <si>
    <t>15-02</t>
  </si>
  <si>
    <t>15-36</t>
  </si>
  <si>
    <t>Смена дверных  полотен</t>
  </si>
  <si>
    <t>15-09</t>
  </si>
  <si>
    <t>10 кв.м</t>
  </si>
  <si>
    <t>15-08</t>
  </si>
  <si>
    <t>Ремонт чердачных и подвальных окон</t>
  </si>
  <si>
    <t>11-11</t>
  </si>
  <si>
    <t>16-38</t>
  </si>
  <si>
    <t>32-87</t>
  </si>
  <si>
    <t>Смена и ремонт трубопровода ХВС</t>
  </si>
  <si>
    <t>Смена и ремонт трубопровода ГВС</t>
  </si>
  <si>
    <t>31-08</t>
  </si>
  <si>
    <t>Смена и ремонт трубопровода ЦО</t>
  </si>
  <si>
    <t>32-80</t>
  </si>
  <si>
    <t>Смена и ремонт канализационных труб</t>
  </si>
  <si>
    <t>32-35</t>
  </si>
  <si>
    <t>Смена и ремонт запорной арматуры</t>
  </si>
  <si>
    <t>31-58</t>
  </si>
  <si>
    <t>Замена радиаторов плоских</t>
  </si>
  <si>
    <t>экз.</t>
  </si>
  <si>
    <t>31-59</t>
  </si>
  <si>
    <t>Замена радиаторов чугунных</t>
  </si>
  <si>
    <t>куб.м</t>
  </si>
  <si>
    <t>33-33</t>
  </si>
  <si>
    <t>Демонтаж и монтаж электропроводки</t>
  </si>
  <si>
    <t>33-25</t>
  </si>
  <si>
    <t>Смена и ремонт выключателей</t>
  </si>
  <si>
    <t>33-28</t>
  </si>
  <si>
    <t>Смена и ремонт патронов</t>
  </si>
  <si>
    <t>33-41</t>
  </si>
  <si>
    <t>Смена плавких вставок</t>
  </si>
  <si>
    <t>33-19</t>
  </si>
  <si>
    <t>Смена электролампочек</t>
  </si>
  <si>
    <t>10шт</t>
  </si>
  <si>
    <t>33-23</t>
  </si>
  <si>
    <t>Смена и ремонт светильников</t>
  </si>
  <si>
    <t>33-31</t>
  </si>
  <si>
    <t>Ремонт групповых щитков</t>
  </si>
  <si>
    <t>Устройство гидроизоляции полов в подвале</t>
  </si>
  <si>
    <t>31-53</t>
  </si>
  <si>
    <t>Водоотлив из подвала</t>
  </si>
  <si>
    <t>Ремонт отмостки</t>
  </si>
  <si>
    <t>ТЭР</t>
  </si>
  <si>
    <t>Адрес, объем</t>
  </si>
  <si>
    <t>Т\затраты на 1 ед.  (чел.\час.)</t>
  </si>
  <si>
    <t>Глинки 31</t>
  </si>
  <si>
    <t>Ж\д 56</t>
  </si>
  <si>
    <t>Ж\д 56А</t>
  </si>
  <si>
    <t>А.Тол. 5А</t>
  </si>
  <si>
    <t>Т\затраты на объем (чел.\час.)</t>
  </si>
  <si>
    <t>Стоимость объема, руб.</t>
  </si>
  <si>
    <t>Стоимость 1 ед., руб.</t>
  </si>
  <si>
    <t>Т\затраты  на ед. изм. (чел.\час.)</t>
  </si>
  <si>
    <t>Ремонт крыльца, м2</t>
  </si>
  <si>
    <t>Штукатурка цоколя, м2</t>
  </si>
  <si>
    <t>Ремонт чердачных и подвальных окон(форточка)</t>
  </si>
  <si>
    <t>Смена рулонной кровли (с разборкой)</t>
  </si>
  <si>
    <t>Метал. окрытий колпаков (парапетов) на трубах</t>
  </si>
  <si>
    <t>шт.</t>
  </si>
  <si>
    <t>Ремонт групповых щитков, ГРЩ</t>
  </si>
  <si>
    <t>Штукатурка цоколя, м2 (ПРИЯМОК)</t>
  </si>
  <si>
    <t xml:space="preserve">ИТОГО  </t>
  </si>
  <si>
    <t xml:space="preserve">Перенавеска в\с труб </t>
  </si>
  <si>
    <t xml:space="preserve">ИТОГО </t>
  </si>
  <si>
    <t xml:space="preserve">Перенавеска в\с труб (Полная замена) </t>
  </si>
  <si>
    <t xml:space="preserve"> Кровли и ограждения</t>
  </si>
  <si>
    <t xml:space="preserve"> Деревянные конструкции</t>
  </si>
  <si>
    <t xml:space="preserve"> ХВС, Ц\О, ГВС, Водоотведеие </t>
  </si>
  <si>
    <t>Электросети и электрооборудование</t>
  </si>
  <si>
    <t xml:space="preserve"> Разные работы</t>
  </si>
  <si>
    <t>Кровли и ограждения</t>
  </si>
  <si>
    <t xml:space="preserve">Гидроизоляция балконов и козырьков над вход. </t>
  </si>
  <si>
    <t>Деревянные конструкции</t>
  </si>
  <si>
    <t xml:space="preserve">ХВС, Ц\О, ГВС, Водоотведеие </t>
  </si>
  <si>
    <t xml:space="preserve"> Электросети и электрооборудование</t>
  </si>
  <si>
    <t>Разные работы</t>
  </si>
  <si>
    <t xml:space="preserve">Ремонт групповых щитков </t>
  </si>
  <si>
    <t>Установка железных дверей</t>
  </si>
  <si>
    <t>Смена дверных коробок</t>
  </si>
  <si>
    <t xml:space="preserve">Смена оконных переплетов </t>
  </si>
  <si>
    <t>Смена стекол разбитых оконных рам</t>
  </si>
  <si>
    <t>Детскосельский бул., д. 1</t>
  </si>
  <si>
    <t xml:space="preserve">Детскосельский бул., д. 7 </t>
  </si>
  <si>
    <t>ул. Г. Хазова, д. 12</t>
  </si>
  <si>
    <t xml:space="preserve">ул. Г. Хазова, д. 14 </t>
  </si>
  <si>
    <t xml:space="preserve">ул. Г. Хазова, д. 16 </t>
  </si>
  <si>
    <t>Детскосельский бул., д. 3</t>
  </si>
  <si>
    <t>Детскосельский бул., д. 5</t>
  </si>
  <si>
    <t>Детскосельский бул., д. 9</t>
  </si>
  <si>
    <t>№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</si>
  <si>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</si>
  <si>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</si>
  <si>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</si>
  <si>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</si>
  <si>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</si>
  <si>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</si>
  <si>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</si>
  <si>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</si>
  <si>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</si>
  <si>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</si>
  <si>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</si>
  <si>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</si>
  <si>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</si>
  <si>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</si>
  <si>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</si>
  <si>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</si>
  <si>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</si>
  <si>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</si>
  <si>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</si>
  <si>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</si>
  <si>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</si>
  <si>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</si>
  <si>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</si>
  <si>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</si>
  <si>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</si>
  <si>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</si>
  <si>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</si>
  <si>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</si>
  <si>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</si>
  <si>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</si>
  <si>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</si>
  <si>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4.7</t>
  </si>
  <si>
    <t>Детскосельский бул., д. 11</t>
  </si>
  <si>
    <t xml:space="preserve">Детскосельский бул., д. 13 </t>
  </si>
  <si>
    <t xml:space="preserve">Детскосельский бул., д. 17 </t>
  </si>
  <si>
    <t>ул. Г. Хазова, д. 20</t>
  </si>
  <si>
    <t>ул. Г. Хазова, д. 24,</t>
  </si>
  <si>
    <t>ул. Г. Хазова, д. 26,</t>
  </si>
  <si>
    <t>ул. Г. Хазова, д. 30</t>
  </si>
  <si>
    <t xml:space="preserve">ул. Г. Хазова, д. 32, </t>
  </si>
  <si>
    <t xml:space="preserve">ул. Г. Хазова, д. 34,  </t>
  </si>
  <si>
    <t xml:space="preserve">ул. Г. Хазова, д. 45 </t>
  </si>
  <si>
    <t xml:space="preserve">ул. Г. Хазова, д. 47 </t>
  </si>
  <si>
    <t>Железнодорожная ул., д. 70</t>
  </si>
  <si>
    <t>Железнодорожная ул., д. 74</t>
  </si>
  <si>
    <t xml:space="preserve">Железнодорожная ул., д. 76, </t>
  </si>
  <si>
    <t>Железнодорожная ул., д. 78</t>
  </si>
  <si>
    <t xml:space="preserve">Железнодорожная ул., д. 80, </t>
  </si>
  <si>
    <t>1.6</t>
  </si>
  <si>
    <t>2.9</t>
  </si>
  <si>
    <t>ул. Г. Хазова, д. 4</t>
  </si>
  <si>
    <t>ул. Г. Хазова, д. 6</t>
  </si>
  <si>
    <t>ул. Г. Хазова, д. 5</t>
  </si>
  <si>
    <t>Ленинградская ул., д. 87</t>
  </si>
  <si>
    <t>Ленинградская ул., д. 89</t>
  </si>
  <si>
    <t>Ленинградская ул., д. 91</t>
  </si>
  <si>
    <t>Ленинградская ул., д. 95\3</t>
  </si>
  <si>
    <t>Ленинградская ул., д. 97</t>
  </si>
  <si>
    <t>Петербургское ш., д. 5</t>
  </si>
  <si>
    <t>Петербургское ш., д. 7</t>
  </si>
  <si>
    <t>Железнодорожная ул., д. 40</t>
  </si>
  <si>
    <t>Железнодорожная ул., д. 42</t>
  </si>
  <si>
    <t>Железнодорожная ул., д. 46</t>
  </si>
  <si>
    <t>Железнодорожная ул., д. 48</t>
  </si>
  <si>
    <t>Железнодорожная ул., д. 58</t>
  </si>
  <si>
    <t>Железнодорожная ул., д. 66</t>
  </si>
  <si>
    <t>Железнодорожная ул., д. 68</t>
  </si>
  <si>
    <t>Железнодорожная ул., д. 72</t>
  </si>
  <si>
    <t>бул. А.Толстого, д. 3</t>
  </si>
  <si>
    <t>бул. А.Толстого, д. 7</t>
  </si>
  <si>
    <t>бул. А.Толстого, д. 11</t>
  </si>
  <si>
    <t xml:space="preserve">Оранжерейная ул., д. 60 </t>
  </si>
  <si>
    <t>бул. А.Толстого, д. 9</t>
  </si>
  <si>
    <t>бул. А.Толстого, д. 5</t>
  </si>
  <si>
    <t xml:space="preserve">Железнодорожная ул., д. 60 </t>
  </si>
  <si>
    <t>Железнодорожная ул., д. 52</t>
  </si>
  <si>
    <t>Железнодорожная ул., д. 50</t>
  </si>
  <si>
    <t>Железнодорожная ул., д. 44</t>
  </si>
  <si>
    <t>ул. Г. Хазова, д. 8</t>
  </si>
  <si>
    <t>ул. Г. Хазова, д. 9</t>
  </si>
  <si>
    <t>ул. Г. Хазова, д. 10</t>
  </si>
  <si>
    <t>Ленинградская ул., д. 85\12</t>
  </si>
  <si>
    <t xml:space="preserve">Петербургское ш., д. 15\2 </t>
  </si>
  <si>
    <t xml:space="preserve">Петербургское ш., д. 13\1 </t>
  </si>
  <si>
    <t>Петербургское ш., д. 9</t>
  </si>
  <si>
    <t xml:space="preserve">Ленинградская ул., д. 99 </t>
  </si>
  <si>
    <t>ул. В. Шишкова, д. 14</t>
  </si>
  <si>
    <t>ул. В. Шишкова, д. 16</t>
  </si>
  <si>
    <t>ул. В. Шишкова, д. 18</t>
  </si>
  <si>
    <t>ул. В. Шишкова, д. 20</t>
  </si>
  <si>
    <t>ул. В. Шишкова, д. 22</t>
  </si>
  <si>
    <t>ул. В. Шишкова, д. 24</t>
  </si>
  <si>
    <t xml:space="preserve">ул. В. Шишкова, д. 26, </t>
  </si>
  <si>
    <t>ул. В. Шишкова, д. 30</t>
  </si>
  <si>
    <t>ул. В. Шишкова, д. 32\15</t>
  </si>
  <si>
    <t>Железнодорожная ул., д. 62</t>
  </si>
  <si>
    <t>Железнодорожная ул., д. 62А</t>
  </si>
  <si>
    <t>Железнодорожная ул., д. 64</t>
  </si>
  <si>
    <t>Школьная ул., д. 41</t>
  </si>
  <si>
    <t>Школьная ул., д. 43</t>
  </si>
  <si>
    <t>Школьная ул., д. 45</t>
  </si>
  <si>
    <t>Школьная ул., д. 47</t>
  </si>
  <si>
    <t>Школьная ул., д. 49</t>
  </si>
  <si>
    <t>Школьная ул., д. 51</t>
  </si>
  <si>
    <t>Школьная ул., д. 53</t>
  </si>
  <si>
    <t>Школьная ул., д. 53А</t>
  </si>
  <si>
    <t xml:space="preserve">Школьная ул., д. 57 </t>
  </si>
  <si>
    <t>Школьная ул., д. 59</t>
  </si>
  <si>
    <t xml:space="preserve">Школьная ул., д. 61 </t>
  </si>
  <si>
    <t xml:space="preserve">Школьная ул., д. 63 </t>
  </si>
  <si>
    <t>бул. А.Толстого, д. 15</t>
  </si>
  <si>
    <t>бул. А.Толстого, д. 17</t>
  </si>
  <si>
    <t>бул. А.Толстого, д. 19</t>
  </si>
  <si>
    <t>бул. А.Толстого, д. 21</t>
  </si>
  <si>
    <t xml:space="preserve">бул. А.Толстого, д. 23 </t>
  </si>
  <si>
    <t>бул. А.Толстого, д. 25</t>
  </si>
  <si>
    <t>ул. Г. Хазова, д. 43</t>
  </si>
  <si>
    <t xml:space="preserve"> План по текущему ремонту на 2014 г. по Домоуправлению № 2</t>
  </si>
  <si>
    <t xml:space="preserve"> План по текущему ремонту на 2014 г. по Домоуправлению № 3</t>
  </si>
  <si>
    <t xml:space="preserve"> План по текущему ремонту на 2014 г. по Домоуправлению № 4</t>
  </si>
  <si>
    <t xml:space="preserve"> План по текущему ремонту на 2014 г. по Домоуправлению № 5</t>
  </si>
  <si>
    <t>План по текущему ремонту на 2014 г. по Домоуправлению № 6</t>
  </si>
  <si>
    <r>
      <t xml:space="preserve">План по текущему ремонту на 2014 г. по Домоуправлению № </t>
    </r>
    <r>
      <rPr>
        <b/>
        <i/>
        <sz val="16"/>
        <rFont val="Arial Cyr"/>
        <family val="0"/>
      </rPr>
      <t>7</t>
    </r>
  </si>
  <si>
    <t>5.6</t>
  </si>
  <si>
    <t>т.кв.м</t>
  </si>
  <si>
    <t>Косметический ремонт лестничных клеток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</si>
</sst>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i/>
      <sz val="9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7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4" borderId="0" xfId="0" applyNumberFormat="1" applyFont="1" applyFill="1" applyAlignment="1">
      <alignment/>
    </xf>
    <xf numFmtId="164" fontId="1" fillId="3" borderId="5" xfId="0" applyNumberFormat="1" applyFont="1" applyFill="1" applyBorder="1" applyAlignment="1">
      <alignment/>
    </xf>
    <xf numFmtId="164" fontId="0" fillId="5" borderId="6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6" borderId="1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64" fontId="8" fillId="7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  <xf numFmtId="164" fontId="1" fillId="0" borderId="7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49" fontId="0" fillId="0" borderId="2" xfId="0" applyNumberFormat="1" applyFill="1" applyBorder="1" applyAlignment="1">
      <alignment/>
    </xf>
    <xf numFmtId="3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0" fillId="8" borderId="2" xfId="0" applyNumberFormat="1" applyFill="1" applyBorder="1" applyAlignment="1">
      <alignment/>
    </xf>
    <xf numFmtId="49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164" fontId="0" fillId="8" borderId="1" xfId="0" applyNumberFormat="1" applyFill="1" applyBorder="1" applyAlignment="1">
      <alignment/>
    </xf>
    <xf numFmtId="164" fontId="1" fillId="8" borderId="1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2" xfId="0" applyFill="1" applyBorder="1" applyAlignment="1">
      <alignment/>
    </xf>
    <xf numFmtId="0" fontId="0" fillId="8" borderId="1" xfId="0" applyFill="1" applyBorder="1" applyAlignment="1">
      <alignment wrapText="1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43"/>
  <sheetViews>
    <sheetView tabSelected="1" zoomScale="96" zoomScaleNormal="96" workbookViewId="0" topLeftCell="B1">
      <selection activeCell="Q11" sqref="Q11"/>
    </sheetView>
  </sheetViews>
  <sheetFormatPr defaultColWidth="9.00390625" defaultRowHeight="12.75"/>
  <cols>
    <col min="1" max="1" width="7.25390625" style="0" hidden="1" customWidth="1"/>
    <col min="2" max="2" width="7.25390625" style="0" customWidth="1"/>
    <col min="3" max="3" width="44.375" style="0" customWidth="1"/>
    <col min="4" max="4" width="9.875" style="0" customWidth="1"/>
    <col min="5" max="5" width="9.875" style="0" hidden="1" customWidth="1"/>
    <col min="6" max="6" width="10.375" style="0" hidden="1" customWidth="1"/>
    <col min="7" max="7" width="10.375" style="19" hidden="1" customWidth="1"/>
    <col min="8" max="15" width="8.875" style="0" customWidth="1"/>
  </cols>
  <sheetData>
    <row r="1" spans="1:15" ht="12.75">
      <c r="A1" s="108" t="s">
        <v>235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  <c r="O1" s="109"/>
    </row>
    <row r="2" spans="1:15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09"/>
    </row>
    <row r="3" spans="1:15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21.75" customHeight="1">
      <c r="A4" s="95" t="s">
        <v>70</v>
      </c>
      <c r="B4" s="91" t="s">
        <v>117</v>
      </c>
      <c r="C4" s="97" t="s">
        <v>0</v>
      </c>
      <c r="D4" s="97" t="s">
        <v>1</v>
      </c>
      <c r="E4" s="98" t="s">
        <v>72</v>
      </c>
      <c r="F4" s="98" t="s">
        <v>80</v>
      </c>
      <c r="G4" s="99" t="s">
        <v>79</v>
      </c>
      <c r="H4" s="93" t="s">
        <v>71</v>
      </c>
      <c r="I4" s="93"/>
      <c r="J4" s="93"/>
      <c r="K4" s="93"/>
      <c r="L4" s="93"/>
      <c r="M4" s="93"/>
      <c r="N4" s="93"/>
      <c r="O4" s="93"/>
    </row>
    <row r="5" spans="1:15" ht="51" customHeight="1">
      <c r="A5" s="96"/>
      <c r="B5" s="92"/>
      <c r="C5" s="97"/>
      <c r="D5" s="97"/>
      <c r="E5" s="98"/>
      <c r="F5" s="98"/>
      <c r="G5" s="99"/>
      <c r="H5" s="64" t="s">
        <v>109</v>
      </c>
      <c r="I5" s="64" t="s">
        <v>114</v>
      </c>
      <c r="J5" s="64" t="s">
        <v>115</v>
      </c>
      <c r="K5" s="65" t="s">
        <v>110</v>
      </c>
      <c r="L5" s="64" t="s">
        <v>116</v>
      </c>
      <c r="M5" s="66" t="s">
        <v>111</v>
      </c>
      <c r="N5" s="67" t="s">
        <v>112</v>
      </c>
      <c r="O5" s="66" t="s">
        <v>113</v>
      </c>
    </row>
    <row r="6" spans="1:15" ht="12.75">
      <c r="A6" s="11">
        <v>1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</row>
    <row r="7" spans="1:15" ht="15.75">
      <c r="A7" s="61" t="s">
        <v>93</v>
      </c>
      <c r="B7" s="51">
        <v>1</v>
      </c>
      <c r="C7" s="51" t="s">
        <v>98</v>
      </c>
      <c r="D7" s="54"/>
      <c r="E7" s="8"/>
      <c r="F7" s="8"/>
      <c r="G7" s="15"/>
      <c r="H7" s="55"/>
      <c r="I7" s="55"/>
      <c r="J7" s="55"/>
      <c r="K7" s="55"/>
      <c r="L7" s="55"/>
      <c r="M7" s="55"/>
      <c r="N7" s="55"/>
      <c r="O7" s="55"/>
    </row>
    <row r="8" spans="1:15" ht="12.75">
      <c r="A8" s="33" t="s">
        <v>4</v>
      </c>
      <c r="B8" s="5" t="s">
        <v>118</v>
      </c>
      <c r="C8" s="2" t="s">
        <v>5</v>
      </c>
      <c r="D8" s="62" t="s">
        <v>6</v>
      </c>
      <c r="E8" s="6">
        <f>F8/10</f>
        <v>0.47300000000000003</v>
      </c>
      <c r="F8" s="6">
        <v>4.73</v>
      </c>
      <c r="G8" s="17">
        <v>66.81</v>
      </c>
      <c r="H8" s="55"/>
      <c r="I8" s="55"/>
      <c r="J8" s="55"/>
      <c r="K8" s="55"/>
      <c r="L8" s="55"/>
      <c r="M8" s="55"/>
      <c r="N8" s="113"/>
      <c r="O8" s="55"/>
    </row>
    <row r="9" spans="1:15" ht="12.75">
      <c r="A9" s="3" t="s">
        <v>7</v>
      </c>
      <c r="B9" s="5" t="s">
        <v>119</v>
      </c>
      <c r="C9" s="41" t="s">
        <v>8</v>
      </c>
      <c r="D9" s="62" t="s">
        <v>3</v>
      </c>
      <c r="E9" s="6">
        <f>F9/10</f>
        <v>0.2766</v>
      </c>
      <c r="F9" s="6">
        <v>2.766</v>
      </c>
      <c r="G9" s="42">
        <v>678</v>
      </c>
      <c r="H9" s="71">
        <v>8</v>
      </c>
      <c r="I9" s="56"/>
      <c r="J9" s="56">
        <v>15</v>
      </c>
      <c r="K9" s="56"/>
      <c r="L9" s="56"/>
      <c r="M9" s="56"/>
      <c r="N9" s="57">
        <v>4</v>
      </c>
      <c r="O9" s="56"/>
    </row>
    <row r="10" spans="1:19" ht="12.75">
      <c r="A10" s="3" t="s">
        <v>7</v>
      </c>
      <c r="B10" s="5" t="s">
        <v>120</v>
      </c>
      <c r="C10" s="2" t="s">
        <v>84</v>
      </c>
      <c r="D10" s="62" t="s">
        <v>3</v>
      </c>
      <c r="E10" s="6">
        <f>F10/10</f>
        <v>0.2766</v>
      </c>
      <c r="F10" s="6">
        <v>2.766</v>
      </c>
      <c r="G10" s="42">
        <v>850</v>
      </c>
      <c r="H10" s="55">
        <v>20</v>
      </c>
      <c r="I10" s="56"/>
      <c r="J10" s="56">
        <v>20</v>
      </c>
      <c r="K10" s="56"/>
      <c r="L10" s="56"/>
      <c r="M10" s="56"/>
      <c r="N10" s="57"/>
      <c r="O10" s="56"/>
      <c r="S10" s="19"/>
    </row>
    <row r="11" spans="1:15" ht="12.75">
      <c r="A11" s="3" t="s">
        <v>11</v>
      </c>
      <c r="B11" s="5" t="s">
        <v>121</v>
      </c>
      <c r="C11" s="2" t="s">
        <v>12</v>
      </c>
      <c r="D11" s="62" t="s">
        <v>13</v>
      </c>
      <c r="E11" s="6">
        <f>F11</f>
        <v>0.866</v>
      </c>
      <c r="F11" s="6">
        <v>0.866</v>
      </c>
      <c r="G11" s="17">
        <v>374.3</v>
      </c>
      <c r="H11" s="68">
        <v>1</v>
      </c>
      <c r="I11" s="69"/>
      <c r="J11" s="56">
        <v>1</v>
      </c>
      <c r="K11" s="56">
        <v>1</v>
      </c>
      <c r="L11" s="56"/>
      <c r="M11" s="56"/>
      <c r="N11" s="57"/>
      <c r="O11" s="56"/>
    </row>
    <row r="12" spans="1:15" ht="12.75">
      <c r="A12" s="3" t="s">
        <v>16</v>
      </c>
      <c r="B12" s="5" t="s">
        <v>122</v>
      </c>
      <c r="C12" s="2" t="s">
        <v>92</v>
      </c>
      <c r="D12" s="62" t="s">
        <v>13</v>
      </c>
      <c r="E12" s="6">
        <f>F12</f>
        <v>0.604</v>
      </c>
      <c r="F12" s="6">
        <v>0.604</v>
      </c>
      <c r="G12" s="17">
        <v>1</v>
      </c>
      <c r="H12" s="55"/>
      <c r="I12" s="56"/>
      <c r="J12" s="56"/>
      <c r="K12" s="56"/>
      <c r="L12" s="56"/>
      <c r="M12" s="56"/>
      <c r="N12" s="57"/>
      <c r="O12" s="56"/>
    </row>
    <row r="13" spans="1:15" ht="15.75">
      <c r="A13" s="61" t="s">
        <v>94</v>
      </c>
      <c r="B13" s="51">
        <v>2</v>
      </c>
      <c r="C13" s="51" t="s">
        <v>100</v>
      </c>
      <c r="D13" s="54"/>
      <c r="E13" s="8"/>
      <c r="F13" s="6"/>
      <c r="G13" s="43"/>
      <c r="H13" s="55"/>
      <c r="I13" s="56"/>
      <c r="J13" s="56"/>
      <c r="K13" s="56"/>
      <c r="L13" s="56"/>
      <c r="M13" s="56"/>
      <c r="N13" s="56"/>
      <c r="O13" s="56"/>
    </row>
    <row r="14" spans="1:15" ht="12.75">
      <c r="A14" s="33" t="s">
        <v>19</v>
      </c>
      <c r="B14" s="5" t="s">
        <v>123</v>
      </c>
      <c r="C14" s="2" t="s">
        <v>20</v>
      </c>
      <c r="D14" s="62" t="s">
        <v>15</v>
      </c>
      <c r="E14" s="6">
        <f aca="true" t="shared" si="0" ref="E14:E19">F14</f>
        <v>3.479</v>
      </c>
      <c r="F14" s="2">
        <v>3.479</v>
      </c>
      <c r="G14" s="17">
        <v>1680.1</v>
      </c>
      <c r="H14" s="56">
        <v>35</v>
      </c>
      <c r="I14" s="56">
        <v>30</v>
      </c>
      <c r="J14" s="56">
        <v>35</v>
      </c>
      <c r="K14" s="56">
        <v>35</v>
      </c>
      <c r="L14" s="56">
        <v>45</v>
      </c>
      <c r="M14" s="56">
        <v>8</v>
      </c>
      <c r="N14" s="56">
        <v>30</v>
      </c>
      <c r="O14" s="56">
        <v>15</v>
      </c>
    </row>
    <row r="15" spans="1:15" ht="12.75">
      <c r="A15" s="3" t="s">
        <v>23</v>
      </c>
      <c r="B15" s="5" t="s">
        <v>124</v>
      </c>
      <c r="C15" s="2" t="s">
        <v>24</v>
      </c>
      <c r="D15" s="62" t="s">
        <v>15</v>
      </c>
      <c r="E15" s="6">
        <f t="shared" si="0"/>
        <v>3.06</v>
      </c>
      <c r="F15" s="2">
        <v>3.06</v>
      </c>
      <c r="G15" s="17">
        <v>1690.5</v>
      </c>
      <c r="H15" s="56">
        <v>10</v>
      </c>
      <c r="I15" s="56">
        <v>8</v>
      </c>
      <c r="J15" s="56">
        <v>8</v>
      </c>
      <c r="K15" s="56">
        <v>8</v>
      </c>
      <c r="L15" s="56">
        <v>10</v>
      </c>
      <c r="M15" s="56">
        <v>4</v>
      </c>
      <c r="N15" s="56">
        <v>8</v>
      </c>
      <c r="O15" s="56">
        <v>8</v>
      </c>
    </row>
    <row r="16" spans="1:15" ht="12.75">
      <c r="A16" s="33" t="s">
        <v>25</v>
      </c>
      <c r="B16" s="5" t="s">
        <v>125</v>
      </c>
      <c r="C16" s="7" t="s">
        <v>26</v>
      </c>
      <c r="D16" s="63" t="s">
        <v>86</v>
      </c>
      <c r="E16" s="6">
        <f t="shared" si="0"/>
        <v>9.61</v>
      </c>
      <c r="F16" s="2">
        <v>9.61</v>
      </c>
      <c r="G16" s="17">
        <v>10500</v>
      </c>
      <c r="H16" s="56">
        <v>4</v>
      </c>
      <c r="I16" s="56">
        <v>4</v>
      </c>
      <c r="J16" s="56">
        <v>4</v>
      </c>
      <c r="K16" s="56">
        <v>4</v>
      </c>
      <c r="L16" s="56">
        <v>6</v>
      </c>
      <c r="M16" s="56">
        <v>4</v>
      </c>
      <c r="N16" s="57"/>
      <c r="O16" s="56">
        <v>8</v>
      </c>
    </row>
    <row r="17" spans="1:15" ht="12.75">
      <c r="A17" s="33" t="s">
        <v>27</v>
      </c>
      <c r="B17" s="5" t="s">
        <v>126</v>
      </c>
      <c r="C17" s="2" t="s">
        <v>106</v>
      </c>
      <c r="D17" s="62" t="s">
        <v>15</v>
      </c>
      <c r="E17" s="6">
        <f t="shared" si="0"/>
        <v>1.793</v>
      </c>
      <c r="F17" s="2">
        <v>1.793</v>
      </c>
      <c r="G17" s="17"/>
      <c r="H17" s="56"/>
      <c r="I17" s="56"/>
      <c r="J17" s="56"/>
      <c r="K17" s="56"/>
      <c r="L17" s="56"/>
      <c r="M17" s="56"/>
      <c r="N17" s="57"/>
      <c r="O17" s="56"/>
    </row>
    <row r="18" spans="1:15" ht="12.75">
      <c r="A18" s="3" t="s">
        <v>28</v>
      </c>
      <c r="B18" s="5" t="s">
        <v>127</v>
      </c>
      <c r="C18" s="2" t="s">
        <v>29</v>
      </c>
      <c r="D18" s="62" t="s">
        <v>15</v>
      </c>
      <c r="E18" s="6">
        <f t="shared" si="0"/>
        <v>1.63</v>
      </c>
      <c r="F18" s="2">
        <v>1.63</v>
      </c>
      <c r="G18" s="17"/>
      <c r="H18" s="56"/>
      <c r="I18" s="56">
        <v>4</v>
      </c>
      <c r="J18" s="56"/>
      <c r="K18" s="56"/>
      <c r="L18" s="56"/>
      <c r="M18" s="56"/>
      <c r="N18" s="57"/>
      <c r="O18" s="56"/>
    </row>
    <row r="19" spans="1:15" ht="12.75">
      <c r="A19" s="33" t="s">
        <v>19</v>
      </c>
      <c r="B19" s="5" t="s">
        <v>128</v>
      </c>
      <c r="C19" s="2" t="s">
        <v>107</v>
      </c>
      <c r="D19" s="62" t="s">
        <v>15</v>
      </c>
      <c r="E19" s="6">
        <f t="shared" si="0"/>
        <v>3.479</v>
      </c>
      <c r="F19" s="2">
        <v>3.479</v>
      </c>
      <c r="G19" s="42">
        <v>2434.39</v>
      </c>
      <c r="H19" s="56">
        <v>6</v>
      </c>
      <c r="I19" s="56"/>
      <c r="J19" s="56">
        <v>6</v>
      </c>
      <c r="K19" s="56">
        <v>6</v>
      </c>
      <c r="L19" s="56">
        <v>8</v>
      </c>
      <c r="M19" s="56">
        <v>2</v>
      </c>
      <c r="N19" s="57">
        <v>4</v>
      </c>
      <c r="O19" s="56"/>
    </row>
    <row r="20" spans="1:15" ht="12.75">
      <c r="A20" s="33" t="s">
        <v>30</v>
      </c>
      <c r="B20" s="5" t="s">
        <v>129</v>
      </c>
      <c r="C20" s="2" t="s">
        <v>108</v>
      </c>
      <c r="D20" s="62" t="s">
        <v>31</v>
      </c>
      <c r="E20" s="6">
        <f>F20/10</f>
        <v>1.378</v>
      </c>
      <c r="F20" s="2">
        <v>13.78</v>
      </c>
      <c r="G20" s="40"/>
      <c r="H20" s="56">
        <v>2.8</v>
      </c>
      <c r="I20" s="56">
        <v>2.8</v>
      </c>
      <c r="J20" s="56">
        <v>2.5</v>
      </c>
      <c r="K20" s="56">
        <v>2.8</v>
      </c>
      <c r="L20" s="56">
        <v>3.1</v>
      </c>
      <c r="M20" s="56">
        <v>2</v>
      </c>
      <c r="N20" s="57">
        <v>2</v>
      </c>
      <c r="O20" s="56">
        <v>1.5</v>
      </c>
    </row>
    <row r="21" spans="1:15" ht="12.75">
      <c r="A21" s="33" t="s">
        <v>32</v>
      </c>
      <c r="B21" s="5" t="s">
        <v>130</v>
      </c>
      <c r="C21" s="2" t="s">
        <v>83</v>
      </c>
      <c r="D21" s="62" t="s">
        <v>15</v>
      </c>
      <c r="E21" s="6">
        <f>F21</f>
        <v>1.92</v>
      </c>
      <c r="F21" s="2">
        <v>1.92</v>
      </c>
      <c r="G21" s="42">
        <v>860</v>
      </c>
      <c r="H21" s="56">
        <v>5</v>
      </c>
      <c r="I21" s="56">
        <v>10</v>
      </c>
      <c r="J21" s="56">
        <v>8</v>
      </c>
      <c r="K21" s="56">
        <v>8</v>
      </c>
      <c r="L21" s="56">
        <v>10</v>
      </c>
      <c r="M21" s="56">
        <v>2</v>
      </c>
      <c r="N21" s="56">
        <v>8</v>
      </c>
      <c r="O21" s="56">
        <v>10</v>
      </c>
    </row>
    <row r="22" spans="1:15" ht="15.75">
      <c r="A22" s="50" t="s">
        <v>95</v>
      </c>
      <c r="B22" s="51">
        <v>3</v>
      </c>
      <c r="C22" s="51" t="s">
        <v>101</v>
      </c>
      <c r="D22" s="53"/>
      <c r="E22" s="53"/>
      <c r="F22" s="54"/>
      <c r="G22" s="49"/>
      <c r="H22" s="59"/>
      <c r="I22" s="59"/>
      <c r="J22" s="59"/>
      <c r="K22" s="59"/>
      <c r="L22" s="59"/>
      <c r="M22" s="59"/>
      <c r="N22" s="60"/>
      <c r="O22" s="59"/>
    </row>
    <row r="23" spans="1:15" ht="12.75">
      <c r="A23" s="3" t="s">
        <v>36</v>
      </c>
      <c r="B23" s="5" t="s">
        <v>131</v>
      </c>
      <c r="C23" s="2" t="s">
        <v>37</v>
      </c>
      <c r="D23" s="62" t="s">
        <v>13</v>
      </c>
      <c r="E23" s="1">
        <f aca="true" t="shared" si="1" ref="E23:E29">F23</f>
        <v>1.15</v>
      </c>
      <c r="F23" s="2">
        <v>1.15</v>
      </c>
      <c r="G23" s="17">
        <v>1206.9</v>
      </c>
      <c r="H23" s="59">
        <v>10</v>
      </c>
      <c r="I23" s="59">
        <v>15</v>
      </c>
      <c r="J23" s="59">
        <v>20</v>
      </c>
      <c r="K23" s="59">
        <v>20</v>
      </c>
      <c r="L23" s="59">
        <v>20</v>
      </c>
      <c r="M23" s="59">
        <v>6</v>
      </c>
      <c r="N23" s="59">
        <v>8</v>
      </c>
      <c r="O23" s="59">
        <v>15</v>
      </c>
    </row>
    <row r="24" spans="1:15" ht="12.75">
      <c r="A24" s="3" t="s">
        <v>36</v>
      </c>
      <c r="B24" s="5" t="s">
        <v>132</v>
      </c>
      <c r="C24" s="2" t="s">
        <v>38</v>
      </c>
      <c r="D24" s="62" t="s">
        <v>13</v>
      </c>
      <c r="E24" s="1">
        <f t="shared" si="1"/>
        <v>1.15</v>
      </c>
      <c r="F24" s="2">
        <v>1.15</v>
      </c>
      <c r="G24" s="17">
        <v>1219.9</v>
      </c>
      <c r="H24" s="59">
        <v>10</v>
      </c>
      <c r="I24" s="59">
        <v>20</v>
      </c>
      <c r="J24" s="59">
        <v>15</v>
      </c>
      <c r="K24" s="59">
        <v>15</v>
      </c>
      <c r="L24" s="59">
        <v>15</v>
      </c>
      <c r="M24" s="59">
        <v>5</v>
      </c>
      <c r="N24" s="60">
        <v>8</v>
      </c>
      <c r="O24" s="59">
        <v>15</v>
      </c>
    </row>
    <row r="25" spans="1:15" ht="12.75">
      <c r="A25" s="33" t="s">
        <v>39</v>
      </c>
      <c r="B25" s="5" t="s">
        <v>133</v>
      </c>
      <c r="C25" s="2" t="s">
        <v>40</v>
      </c>
      <c r="D25" s="62" t="s">
        <v>13</v>
      </c>
      <c r="E25" s="1">
        <f t="shared" si="1"/>
        <v>1.332</v>
      </c>
      <c r="F25" s="2">
        <v>1.332</v>
      </c>
      <c r="G25" s="17">
        <v>1017.9</v>
      </c>
      <c r="H25" s="59">
        <v>20</v>
      </c>
      <c r="I25" s="59">
        <v>15</v>
      </c>
      <c r="J25" s="59">
        <v>15</v>
      </c>
      <c r="K25" s="59">
        <v>20</v>
      </c>
      <c r="L25" s="59">
        <v>20</v>
      </c>
      <c r="M25" s="59">
        <v>6</v>
      </c>
      <c r="N25" s="60">
        <v>10</v>
      </c>
      <c r="O25" s="59">
        <v>15</v>
      </c>
    </row>
    <row r="26" spans="1:15" ht="12.75">
      <c r="A26" s="3" t="s">
        <v>41</v>
      </c>
      <c r="B26" s="5" t="s">
        <v>134</v>
      </c>
      <c r="C26" s="2" t="s">
        <v>42</v>
      </c>
      <c r="D26" s="62" t="s">
        <v>13</v>
      </c>
      <c r="E26" s="1">
        <f t="shared" si="1"/>
        <v>2.335</v>
      </c>
      <c r="F26" s="2">
        <v>2.335</v>
      </c>
      <c r="G26" s="17">
        <v>1214.1</v>
      </c>
      <c r="H26" s="59">
        <v>5</v>
      </c>
      <c r="I26" s="59">
        <v>10</v>
      </c>
      <c r="J26" s="59">
        <v>10</v>
      </c>
      <c r="K26" s="59">
        <v>15</v>
      </c>
      <c r="L26" s="59">
        <v>10</v>
      </c>
      <c r="M26" s="59">
        <v>5</v>
      </c>
      <c r="N26" s="60">
        <v>5</v>
      </c>
      <c r="O26" s="59">
        <v>10</v>
      </c>
    </row>
    <row r="27" spans="1:15" ht="12.75">
      <c r="A27" s="3" t="s">
        <v>43</v>
      </c>
      <c r="B27" s="5" t="s">
        <v>135</v>
      </c>
      <c r="C27" s="2" t="s">
        <v>44</v>
      </c>
      <c r="D27" s="62" t="s">
        <v>15</v>
      </c>
      <c r="E27" s="1">
        <f t="shared" si="1"/>
        <v>4.89</v>
      </c>
      <c r="F27" s="2">
        <v>4.89</v>
      </c>
      <c r="G27" s="17">
        <v>848.7</v>
      </c>
      <c r="H27" s="59">
        <v>20</v>
      </c>
      <c r="I27" s="59">
        <v>25</v>
      </c>
      <c r="J27" s="59">
        <v>30</v>
      </c>
      <c r="K27" s="59">
        <v>30</v>
      </c>
      <c r="L27" s="59">
        <v>30</v>
      </c>
      <c r="M27" s="59">
        <v>10</v>
      </c>
      <c r="N27" s="60">
        <v>15</v>
      </c>
      <c r="O27" s="59">
        <v>15</v>
      </c>
    </row>
    <row r="28" spans="1:15" ht="12.75">
      <c r="A28" s="3" t="s">
        <v>45</v>
      </c>
      <c r="B28" s="5" t="s">
        <v>136</v>
      </c>
      <c r="C28" s="2" t="s">
        <v>46</v>
      </c>
      <c r="D28" s="62" t="s">
        <v>47</v>
      </c>
      <c r="E28" s="1">
        <f t="shared" si="1"/>
        <v>3.66</v>
      </c>
      <c r="F28" s="2">
        <v>3.66</v>
      </c>
      <c r="G28" s="17">
        <v>2400</v>
      </c>
      <c r="H28" s="59"/>
      <c r="I28" s="59"/>
      <c r="J28" s="59"/>
      <c r="K28" s="59"/>
      <c r="L28" s="59"/>
      <c r="M28" s="59"/>
      <c r="N28" s="60"/>
      <c r="O28" s="59"/>
    </row>
    <row r="29" spans="1:15" ht="12.75">
      <c r="A29" s="3" t="s">
        <v>48</v>
      </c>
      <c r="B29" s="5" t="s">
        <v>137</v>
      </c>
      <c r="C29" s="2" t="s">
        <v>49</v>
      </c>
      <c r="D29" s="62" t="s">
        <v>47</v>
      </c>
      <c r="E29" s="1">
        <f t="shared" si="1"/>
        <v>3.13</v>
      </c>
      <c r="F29" s="2">
        <v>3.13</v>
      </c>
      <c r="G29" s="17">
        <v>4600</v>
      </c>
      <c r="H29" s="59">
        <v>2</v>
      </c>
      <c r="I29" s="59">
        <v>3</v>
      </c>
      <c r="J29" s="59">
        <v>2</v>
      </c>
      <c r="K29" s="59">
        <v>3</v>
      </c>
      <c r="L29" s="59">
        <v>3</v>
      </c>
      <c r="M29" s="59"/>
      <c r="N29" s="60">
        <v>1</v>
      </c>
      <c r="O29" s="59">
        <v>2</v>
      </c>
    </row>
    <row r="30" spans="1:15" ht="15.75">
      <c r="A30" s="61" t="s">
        <v>96</v>
      </c>
      <c r="B30" s="51">
        <v>4</v>
      </c>
      <c r="C30" s="51" t="s">
        <v>96</v>
      </c>
      <c r="D30" s="54"/>
      <c r="E30" s="8"/>
      <c r="F30" s="8"/>
      <c r="G30" s="43"/>
      <c r="H30" s="59"/>
      <c r="I30" s="59"/>
      <c r="J30" s="59"/>
      <c r="K30" s="59"/>
      <c r="L30" s="59"/>
      <c r="M30" s="59"/>
      <c r="N30" s="60"/>
      <c r="O30" s="59"/>
    </row>
    <row r="31" spans="1:15" ht="12.75">
      <c r="A31" s="3" t="s">
        <v>51</v>
      </c>
      <c r="B31" s="5" t="s">
        <v>138</v>
      </c>
      <c r="C31" s="2" t="s">
        <v>52</v>
      </c>
      <c r="D31" s="62" t="s">
        <v>13</v>
      </c>
      <c r="E31" s="1">
        <f aca="true" t="shared" si="2" ref="E31:E36">F31</f>
        <v>0.316</v>
      </c>
      <c r="F31" s="2">
        <v>0.316</v>
      </c>
      <c r="G31" s="17">
        <v>269.8</v>
      </c>
      <c r="H31" s="59">
        <v>25</v>
      </c>
      <c r="I31" s="59">
        <v>20</v>
      </c>
      <c r="J31" s="59">
        <v>20</v>
      </c>
      <c r="K31" s="59">
        <v>25</v>
      </c>
      <c r="L31" s="59">
        <v>35</v>
      </c>
      <c r="M31" s="59">
        <v>15</v>
      </c>
      <c r="N31" s="59">
        <v>20</v>
      </c>
      <c r="O31" s="59">
        <v>15</v>
      </c>
    </row>
    <row r="32" spans="1:15" ht="12.75">
      <c r="A32" s="3" t="s">
        <v>53</v>
      </c>
      <c r="B32" s="5" t="s">
        <v>139</v>
      </c>
      <c r="C32" s="2" t="s">
        <v>54</v>
      </c>
      <c r="D32" s="62" t="s">
        <v>15</v>
      </c>
      <c r="E32" s="1">
        <f t="shared" si="2"/>
        <v>0.861</v>
      </c>
      <c r="F32" s="2">
        <v>0.861</v>
      </c>
      <c r="G32" s="17"/>
      <c r="H32" s="59">
        <v>20</v>
      </c>
      <c r="I32" s="59">
        <v>20</v>
      </c>
      <c r="J32" s="59">
        <v>15</v>
      </c>
      <c r="K32" s="59">
        <v>20</v>
      </c>
      <c r="L32" s="59">
        <v>20</v>
      </c>
      <c r="M32" s="59">
        <v>10</v>
      </c>
      <c r="N32" s="60">
        <v>15</v>
      </c>
      <c r="O32" s="59">
        <v>25</v>
      </c>
    </row>
    <row r="33" spans="1:15" ht="12.75">
      <c r="A33" s="3" t="s">
        <v>55</v>
      </c>
      <c r="B33" s="5" t="s">
        <v>140</v>
      </c>
      <c r="C33" s="2" t="s">
        <v>56</v>
      </c>
      <c r="D33" s="62" t="s">
        <v>15</v>
      </c>
      <c r="E33" s="1">
        <f t="shared" si="2"/>
        <v>0.396</v>
      </c>
      <c r="F33" s="2">
        <v>0.396</v>
      </c>
      <c r="G33" s="17"/>
      <c r="H33" s="59">
        <v>15</v>
      </c>
      <c r="I33" s="59">
        <v>20</v>
      </c>
      <c r="J33" s="59">
        <v>25</v>
      </c>
      <c r="K33" s="59">
        <v>25</v>
      </c>
      <c r="L33" s="59">
        <v>25</v>
      </c>
      <c r="M33" s="59">
        <v>15</v>
      </c>
      <c r="N33" s="60">
        <v>25</v>
      </c>
      <c r="O33" s="59">
        <v>20</v>
      </c>
    </row>
    <row r="34" spans="1:15" ht="12.75">
      <c r="A34" s="3" t="s">
        <v>57</v>
      </c>
      <c r="B34" s="5" t="s">
        <v>141</v>
      </c>
      <c r="C34" s="2" t="s">
        <v>58</v>
      </c>
      <c r="D34" s="62" t="s">
        <v>15</v>
      </c>
      <c r="E34" s="1">
        <f t="shared" si="2"/>
        <v>0.2</v>
      </c>
      <c r="F34" s="2">
        <v>0.2</v>
      </c>
      <c r="G34" s="17"/>
      <c r="H34" s="59">
        <v>15</v>
      </c>
      <c r="I34" s="59">
        <v>20</v>
      </c>
      <c r="J34" s="59">
        <v>20</v>
      </c>
      <c r="K34" s="59">
        <v>25</v>
      </c>
      <c r="L34" s="59">
        <v>30</v>
      </c>
      <c r="M34" s="59">
        <v>15</v>
      </c>
      <c r="N34" s="60">
        <v>20</v>
      </c>
      <c r="O34" s="59">
        <v>20</v>
      </c>
    </row>
    <row r="35" spans="1:15" ht="12.75">
      <c r="A35" s="3" t="s">
        <v>62</v>
      </c>
      <c r="B35" s="5" t="s">
        <v>142</v>
      </c>
      <c r="C35" s="2" t="s">
        <v>63</v>
      </c>
      <c r="D35" s="62" t="s">
        <v>15</v>
      </c>
      <c r="E35" s="1">
        <f t="shared" si="2"/>
        <v>0.891</v>
      </c>
      <c r="F35" s="2">
        <v>0.891</v>
      </c>
      <c r="G35" s="17">
        <v>925</v>
      </c>
      <c r="H35" s="59">
        <v>45</v>
      </c>
      <c r="I35" s="59">
        <v>35</v>
      </c>
      <c r="J35" s="59">
        <v>35</v>
      </c>
      <c r="K35" s="59">
        <v>45</v>
      </c>
      <c r="L35" s="59">
        <v>35</v>
      </c>
      <c r="M35" s="59">
        <v>10</v>
      </c>
      <c r="N35" s="59">
        <v>25</v>
      </c>
      <c r="O35" s="59">
        <v>10</v>
      </c>
    </row>
    <row r="36" spans="1:15" ht="12.75">
      <c r="A36" s="3" t="s">
        <v>64</v>
      </c>
      <c r="B36" s="5" t="s">
        <v>143</v>
      </c>
      <c r="C36" s="2" t="s">
        <v>65</v>
      </c>
      <c r="D36" s="62" t="s">
        <v>15</v>
      </c>
      <c r="E36" s="1">
        <f t="shared" si="2"/>
        <v>6.831</v>
      </c>
      <c r="F36" s="2">
        <v>6.831</v>
      </c>
      <c r="G36" s="17">
        <v>1617.6</v>
      </c>
      <c r="H36" s="59">
        <v>5</v>
      </c>
      <c r="I36" s="59">
        <v>3</v>
      </c>
      <c r="J36" s="59">
        <v>5</v>
      </c>
      <c r="K36" s="59">
        <v>3</v>
      </c>
      <c r="L36" s="59">
        <v>6</v>
      </c>
      <c r="M36" s="59">
        <v>1</v>
      </c>
      <c r="N36" s="60">
        <v>2</v>
      </c>
      <c r="O36" s="59">
        <v>2</v>
      </c>
    </row>
    <row r="37" spans="1:15" ht="15.75">
      <c r="A37" s="61" t="s">
        <v>97</v>
      </c>
      <c r="B37" s="51">
        <v>5</v>
      </c>
      <c r="C37" s="51" t="s">
        <v>103</v>
      </c>
      <c r="D37" s="54"/>
      <c r="E37" s="8"/>
      <c r="F37" s="8"/>
      <c r="G37" s="43"/>
      <c r="H37" s="59"/>
      <c r="I37" s="59"/>
      <c r="J37" s="59"/>
      <c r="K37" s="59"/>
      <c r="L37" s="59"/>
      <c r="M37" s="59"/>
      <c r="N37" s="60"/>
      <c r="O37" s="59"/>
    </row>
    <row r="38" spans="1:15" ht="12.75">
      <c r="A38" s="3" t="s">
        <v>35</v>
      </c>
      <c r="B38" s="5" t="s">
        <v>144</v>
      </c>
      <c r="C38" s="2" t="s">
        <v>66</v>
      </c>
      <c r="D38" s="62" t="s">
        <v>18</v>
      </c>
      <c r="E38" s="1">
        <f>F38</f>
        <v>0.56</v>
      </c>
      <c r="F38" s="2">
        <v>0.56</v>
      </c>
      <c r="G38" s="17"/>
      <c r="H38" s="59"/>
      <c r="I38" s="59"/>
      <c r="J38" s="59"/>
      <c r="K38" s="59"/>
      <c r="L38" s="59"/>
      <c r="M38" s="59"/>
      <c r="N38" s="60"/>
      <c r="O38" s="59"/>
    </row>
    <row r="39" spans="1:15" ht="12.75">
      <c r="A39" s="3" t="s">
        <v>67</v>
      </c>
      <c r="B39" s="5" t="s">
        <v>145</v>
      </c>
      <c r="C39" s="2" t="s">
        <v>68</v>
      </c>
      <c r="D39" s="62" t="s">
        <v>50</v>
      </c>
      <c r="E39" s="1">
        <f>F39</f>
        <v>0.12</v>
      </c>
      <c r="F39" s="2">
        <v>0.12</v>
      </c>
      <c r="G39" s="17">
        <v>263200</v>
      </c>
      <c r="H39" s="59"/>
      <c r="I39" s="59"/>
      <c r="J39" s="59"/>
      <c r="K39" s="59"/>
      <c r="L39" s="59"/>
      <c r="M39" s="59"/>
      <c r="N39" s="60"/>
      <c r="O39" s="59"/>
    </row>
    <row r="40" spans="1:15" ht="12.75">
      <c r="A40" s="3"/>
      <c r="B40" s="5" t="s">
        <v>146</v>
      </c>
      <c r="C40" s="2" t="s">
        <v>81</v>
      </c>
      <c r="D40" s="62"/>
      <c r="E40" s="1"/>
      <c r="F40" s="2"/>
      <c r="G40" s="42">
        <v>2200</v>
      </c>
      <c r="H40" s="59"/>
      <c r="I40" s="59"/>
      <c r="J40" s="59"/>
      <c r="K40" s="59"/>
      <c r="L40" s="59"/>
      <c r="M40" s="59"/>
      <c r="N40" s="60"/>
      <c r="O40" s="59"/>
    </row>
    <row r="41" spans="1:15" ht="12.75">
      <c r="A41" s="3"/>
      <c r="B41" s="5" t="s">
        <v>147</v>
      </c>
      <c r="C41" s="2" t="s">
        <v>82</v>
      </c>
      <c r="D41" s="62"/>
      <c r="E41" s="1"/>
      <c r="F41" s="2"/>
      <c r="G41" s="42">
        <v>740</v>
      </c>
      <c r="H41" s="59"/>
      <c r="I41" s="59"/>
      <c r="J41" s="59"/>
      <c r="K41" s="59"/>
      <c r="L41" s="59"/>
      <c r="M41" s="59"/>
      <c r="N41" s="60"/>
      <c r="O41" s="59"/>
    </row>
    <row r="42" spans="1:15" ht="12.75">
      <c r="A42" s="33" t="s">
        <v>34</v>
      </c>
      <c r="B42" s="5" t="s">
        <v>148</v>
      </c>
      <c r="C42" s="2" t="s">
        <v>69</v>
      </c>
      <c r="D42" s="62" t="s">
        <v>18</v>
      </c>
      <c r="E42" s="1">
        <f>F42</f>
        <v>1.682</v>
      </c>
      <c r="F42" s="2">
        <v>1.682</v>
      </c>
      <c r="G42" s="17">
        <v>425.3</v>
      </c>
      <c r="H42" s="59"/>
      <c r="I42" s="59">
        <v>2</v>
      </c>
      <c r="J42" s="59"/>
      <c r="K42" s="59"/>
      <c r="L42" s="59"/>
      <c r="M42" s="59"/>
      <c r="N42" s="59"/>
      <c r="O42" s="59"/>
    </row>
    <row r="43" spans="1:15" ht="12.75">
      <c r="A43" s="3"/>
      <c r="B43" s="5" t="s">
        <v>241</v>
      </c>
      <c r="C43" s="2" t="s">
        <v>243</v>
      </c>
      <c r="D43" s="62" t="s">
        <v>242</v>
      </c>
      <c r="E43" s="2"/>
      <c r="F43" s="2"/>
      <c r="G43" s="16"/>
      <c r="H43" s="55">
        <v>0.394</v>
      </c>
      <c r="I43" s="56">
        <v>0.444</v>
      </c>
      <c r="J43" s="56">
        <v>0.213</v>
      </c>
      <c r="K43" s="56">
        <v>0.599</v>
      </c>
      <c r="L43" s="56"/>
      <c r="M43" s="56">
        <v>0.508</v>
      </c>
      <c r="N43" s="57">
        <v>1.206</v>
      </c>
      <c r="O43" s="56"/>
    </row>
  </sheetData>
  <mergeCells count="10">
    <mergeCell ref="B4:B5"/>
    <mergeCell ref="A1:O2"/>
    <mergeCell ref="H4:O4"/>
    <mergeCell ref="A3:O3"/>
    <mergeCell ref="A4:A5"/>
    <mergeCell ref="C4:C5"/>
    <mergeCell ref="D4:D5"/>
    <mergeCell ref="F4:F5"/>
    <mergeCell ref="E4:E5"/>
    <mergeCell ref="G4:G5"/>
  </mergeCells>
  <printOptions/>
  <pageMargins left="0.75" right="0.75" top="1" bottom="1" header="0.5" footer="0.5"/>
  <pageSetup fitToHeight="2" fitToWidth="1" horizontalDpi="600" verticalDpi="600" orientation="landscape" paperSize="9" scale="99" r:id="rId1"/>
  <ignoredErrors>
    <ignoredError sqref="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Z46"/>
  <sheetViews>
    <sheetView zoomScale="86" zoomScaleNormal="86" workbookViewId="0" topLeftCell="B1">
      <selection activeCell="B45" sqref="A45:IV46"/>
    </sheetView>
  </sheetViews>
  <sheetFormatPr defaultColWidth="9.00390625" defaultRowHeight="12.75"/>
  <cols>
    <col min="1" max="1" width="7.25390625" style="0" hidden="1" customWidth="1"/>
    <col min="2" max="2" width="7.25390625" style="0" customWidth="1"/>
    <col min="3" max="3" width="45.25390625" style="0" customWidth="1"/>
    <col min="4" max="4" width="10.125" style="0" customWidth="1"/>
    <col min="5" max="5" width="9.875" style="0" hidden="1" customWidth="1"/>
    <col min="6" max="6" width="10.375" style="0" hidden="1" customWidth="1"/>
    <col min="7" max="7" width="10.375" style="19" hidden="1" customWidth="1"/>
    <col min="8" max="10" width="8.875" style="0" customWidth="1"/>
    <col min="11" max="16" width="8.875" style="35" customWidth="1"/>
    <col min="17" max="21" width="8.875" style="0" customWidth="1"/>
    <col min="22" max="22" width="8.875" style="35" customWidth="1"/>
    <col min="23" max="23" width="8.875" style="0" customWidth="1"/>
    <col min="24" max="25" width="0" style="0" hidden="1" customWidth="1"/>
  </cols>
  <sheetData>
    <row r="1" spans="1:23" ht="12.75">
      <c r="A1" s="108" t="s">
        <v>236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21.75" customHeight="1">
      <c r="A4" s="100" t="s">
        <v>70</v>
      </c>
      <c r="B4" s="93" t="s">
        <v>117</v>
      </c>
      <c r="C4" s="97" t="s">
        <v>0</v>
      </c>
      <c r="D4" s="97" t="s">
        <v>1</v>
      </c>
      <c r="E4" s="98" t="s">
        <v>72</v>
      </c>
      <c r="F4" s="98" t="s">
        <v>80</v>
      </c>
      <c r="G4" s="99" t="s">
        <v>79</v>
      </c>
      <c r="H4" s="93" t="s">
        <v>71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ht="51.75" customHeight="1">
      <c r="A5" s="100"/>
      <c r="B5" s="93"/>
      <c r="C5" s="97"/>
      <c r="D5" s="97"/>
      <c r="E5" s="98"/>
      <c r="F5" s="98"/>
      <c r="G5" s="99"/>
      <c r="H5" s="66" t="s">
        <v>150</v>
      </c>
      <c r="I5" s="66" t="s">
        <v>151</v>
      </c>
      <c r="J5" s="66" t="s">
        <v>152</v>
      </c>
      <c r="K5" s="67" t="s">
        <v>153</v>
      </c>
      <c r="L5" s="67" t="s">
        <v>154</v>
      </c>
      <c r="M5" s="67" t="s">
        <v>155</v>
      </c>
      <c r="N5" s="67" t="s">
        <v>156</v>
      </c>
      <c r="O5" s="67" t="s">
        <v>157</v>
      </c>
      <c r="P5" s="67" t="s">
        <v>158</v>
      </c>
      <c r="Q5" s="67" t="s">
        <v>159</v>
      </c>
      <c r="R5" s="67" t="s">
        <v>160</v>
      </c>
      <c r="S5" s="67" t="s">
        <v>161</v>
      </c>
      <c r="T5" s="67" t="s">
        <v>162</v>
      </c>
      <c r="U5" s="67" t="s">
        <v>163</v>
      </c>
      <c r="V5" s="67" t="s">
        <v>164</v>
      </c>
      <c r="W5" s="67" t="s">
        <v>165</v>
      </c>
    </row>
    <row r="6" spans="1:23" ht="12.75">
      <c r="A6" s="12">
        <v>1</v>
      </c>
      <c r="B6" s="14">
        <v>1</v>
      </c>
      <c r="C6" s="14">
        <v>2</v>
      </c>
      <c r="D6" s="14">
        <v>3</v>
      </c>
      <c r="E6" s="14"/>
      <c r="F6" s="14">
        <v>4</v>
      </c>
      <c r="G6" s="73">
        <v>5</v>
      </c>
      <c r="H6" s="14">
        <v>4</v>
      </c>
      <c r="I6" s="14">
        <v>5</v>
      </c>
      <c r="J6" s="14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3">
        <v>18</v>
      </c>
      <c r="W6" s="13">
        <v>19</v>
      </c>
    </row>
    <row r="7" spans="1:23" ht="15.75">
      <c r="A7" s="50" t="s">
        <v>98</v>
      </c>
      <c r="B7" s="51">
        <v>1</v>
      </c>
      <c r="C7" s="51" t="s">
        <v>98</v>
      </c>
      <c r="D7" s="8"/>
      <c r="E7" s="8"/>
      <c r="F7" s="8"/>
      <c r="G7" s="15"/>
      <c r="H7" s="55"/>
      <c r="I7" s="55"/>
      <c r="J7" s="55"/>
      <c r="K7" s="56"/>
      <c r="L7" s="56"/>
      <c r="M7" s="56"/>
      <c r="N7" s="56"/>
      <c r="O7" s="56"/>
      <c r="P7" s="56"/>
      <c r="Q7" s="55"/>
      <c r="R7" s="55"/>
      <c r="S7" s="55"/>
      <c r="T7" s="55"/>
      <c r="U7" s="55"/>
      <c r="V7" s="56"/>
      <c r="W7" s="55"/>
    </row>
    <row r="8" spans="1:23" ht="14.25" customHeight="1">
      <c r="A8" s="33" t="s">
        <v>4</v>
      </c>
      <c r="B8" s="5" t="s">
        <v>118</v>
      </c>
      <c r="C8" s="2" t="s">
        <v>5</v>
      </c>
      <c r="D8" s="1" t="s">
        <v>6</v>
      </c>
      <c r="E8" s="6">
        <f>F8/10</f>
        <v>0.47300000000000003</v>
      </c>
      <c r="F8" s="6">
        <v>4.73</v>
      </c>
      <c r="G8" s="18">
        <v>66.81</v>
      </c>
      <c r="H8" s="56"/>
      <c r="I8" s="56"/>
      <c r="J8" s="56"/>
      <c r="K8" s="56">
        <v>0.2</v>
      </c>
      <c r="L8" s="56"/>
      <c r="M8" s="56"/>
      <c r="N8" s="56">
        <v>1.2</v>
      </c>
      <c r="O8" s="56">
        <v>0.2</v>
      </c>
      <c r="P8" s="56"/>
      <c r="Q8" s="56"/>
      <c r="R8" s="56">
        <v>0.6</v>
      </c>
      <c r="S8" s="56"/>
      <c r="T8" s="56">
        <v>0.4</v>
      </c>
      <c r="U8" s="56"/>
      <c r="V8" s="56"/>
      <c r="W8" s="56">
        <v>0.2</v>
      </c>
    </row>
    <row r="9" spans="1:23" ht="12.75">
      <c r="A9" s="3" t="s">
        <v>7</v>
      </c>
      <c r="B9" s="5" t="s">
        <v>119</v>
      </c>
      <c r="C9" s="41" t="s">
        <v>99</v>
      </c>
      <c r="D9" s="1" t="s">
        <v>3</v>
      </c>
      <c r="E9" s="6">
        <f>F9/10</f>
        <v>0.2766</v>
      </c>
      <c r="F9" s="6">
        <v>2.766</v>
      </c>
      <c r="G9" s="39">
        <v>678</v>
      </c>
      <c r="H9" s="56"/>
      <c r="I9" s="56"/>
      <c r="J9" s="56"/>
      <c r="K9" s="56">
        <v>0.2</v>
      </c>
      <c r="L9" s="56"/>
      <c r="M9" s="56"/>
      <c r="N9" s="56"/>
      <c r="O9" s="56"/>
      <c r="P9" s="56"/>
      <c r="Q9" s="56"/>
      <c r="R9" s="56"/>
      <c r="S9" s="56">
        <v>2.8</v>
      </c>
      <c r="T9" s="56"/>
      <c r="U9" s="56"/>
      <c r="V9" s="56"/>
      <c r="W9" s="56"/>
    </row>
    <row r="10" spans="1:23" ht="12.75">
      <c r="A10" s="3" t="s">
        <v>7</v>
      </c>
      <c r="B10" s="5" t="s">
        <v>120</v>
      </c>
      <c r="C10" s="2" t="s">
        <v>9</v>
      </c>
      <c r="D10" s="1" t="s">
        <v>3</v>
      </c>
      <c r="E10" s="6">
        <f>F10/10</f>
        <v>0.2766</v>
      </c>
      <c r="F10" s="6">
        <v>2.766</v>
      </c>
      <c r="G10" s="39">
        <v>850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ht="12.75">
      <c r="A11" s="3" t="s">
        <v>11</v>
      </c>
      <c r="B11" s="5" t="s">
        <v>121</v>
      </c>
      <c r="C11" s="2" t="s">
        <v>12</v>
      </c>
      <c r="D11" s="1" t="s">
        <v>13</v>
      </c>
      <c r="E11" s="6">
        <f>F11</f>
        <v>0.866</v>
      </c>
      <c r="F11" s="6">
        <v>0.866</v>
      </c>
      <c r="G11" s="18">
        <v>374.3</v>
      </c>
      <c r="H11" s="78"/>
      <c r="I11" s="69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>
        <v>30</v>
      </c>
    </row>
    <row r="12" spans="1:26" ht="12.75">
      <c r="A12" s="3" t="s">
        <v>16</v>
      </c>
      <c r="B12" s="5" t="s">
        <v>122</v>
      </c>
      <c r="C12" s="2" t="s">
        <v>90</v>
      </c>
      <c r="D12" s="1" t="s">
        <v>13</v>
      </c>
      <c r="E12" s="6">
        <f>F12</f>
        <v>0.604</v>
      </c>
      <c r="F12" s="46">
        <v>0.604</v>
      </c>
      <c r="G12" s="39">
        <v>1</v>
      </c>
      <c r="H12" s="56">
        <v>5</v>
      </c>
      <c r="I12" s="76">
        <v>3</v>
      </c>
      <c r="J12" s="76">
        <v>2</v>
      </c>
      <c r="K12" s="77"/>
      <c r="L12" s="77"/>
      <c r="M12" s="76">
        <v>6</v>
      </c>
      <c r="N12" s="76">
        <v>5</v>
      </c>
      <c r="O12" s="76">
        <v>4</v>
      </c>
      <c r="P12" s="76">
        <v>6</v>
      </c>
      <c r="Q12" s="76">
        <v>4</v>
      </c>
      <c r="R12" s="76">
        <v>4</v>
      </c>
      <c r="S12" s="77"/>
      <c r="T12" s="76">
        <v>2</v>
      </c>
      <c r="U12" s="56">
        <v>4</v>
      </c>
      <c r="V12" s="56">
        <v>3</v>
      </c>
      <c r="W12" s="56"/>
      <c r="Z12" s="75"/>
    </row>
    <row r="13" spans="1:23" ht="15.75">
      <c r="A13" s="50" t="s">
        <v>100</v>
      </c>
      <c r="B13" s="51">
        <v>2</v>
      </c>
      <c r="C13" s="51" t="s">
        <v>100</v>
      </c>
      <c r="D13" s="8"/>
      <c r="E13" s="8"/>
      <c r="F13" s="6"/>
      <c r="G13" s="1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ht="12.75">
      <c r="A14" s="33" t="s">
        <v>19</v>
      </c>
      <c r="B14" s="5" t="s">
        <v>123</v>
      </c>
      <c r="C14" s="2" t="s">
        <v>20</v>
      </c>
      <c r="D14" s="1" t="s">
        <v>15</v>
      </c>
      <c r="E14" s="6">
        <f aca="true" t="shared" si="0" ref="E14:E19">F14</f>
        <v>3.479</v>
      </c>
      <c r="F14" s="2">
        <v>3.479</v>
      </c>
      <c r="G14" s="18">
        <v>1680.1</v>
      </c>
      <c r="H14" s="56">
        <v>2</v>
      </c>
      <c r="I14" s="56">
        <v>2</v>
      </c>
      <c r="J14" s="56">
        <v>1</v>
      </c>
      <c r="K14" s="56">
        <v>2</v>
      </c>
      <c r="L14" s="56">
        <v>1</v>
      </c>
      <c r="M14" s="56">
        <v>10</v>
      </c>
      <c r="N14" s="56">
        <v>12</v>
      </c>
      <c r="O14" s="56">
        <v>3</v>
      </c>
      <c r="P14" s="56">
        <v>2</v>
      </c>
      <c r="Q14" s="56">
        <v>2</v>
      </c>
      <c r="R14" s="56">
        <v>6</v>
      </c>
      <c r="S14" s="56">
        <v>1</v>
      </c>
      <c r="T14" s="56">
        <v>2</v>
      </c>
      <c r="U14" s="56">
        <v>2</v>
      </c>
      <c r="V14" s="56">
        <v>3</v>
      </c>
      <c r="W14" s="56">
        <v>4</v>
      </c>
    </row>
    <row r="15" spans="1:23" ht="12.75">
      <c r="A15" s="33" t="s">
        <v>21</v>
      </c>
      <c r="B15" s="5" t="s">
        <v>124</v>
      </c>
      <c r="C15" s="2" t="s">
        <v>22</v>
      </c>
      <c r="D15" s="1" t="s">
        <v>18</v>
      </c>
      <c r="E15" s="6">
        <f t="shared" si="0"/>
        <v>4.192</v>
      </c>
      <c r="F15" s="2">
        <v>4.192</v>
      </c>
      <c r="G15" s="1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s="35" customFormat="1" ht="12.75">
      <c r="A16" s="72" t="s">
        <v>25</v>
      </c>
      <c r="B16" s="5" t="s">
        <v>125</v>
      </c>
      <c r="C16" s="7" t="s">
        <v>105</v>
      </c>
      <c r="D16" s="9" t="s">
        <v>86</v>
      </c>
      <c r="E16" s="45">
        <f t="shared" si="0"/>
        <v>9.61</v>
      </c>
      <c r="F16" s="7">
        <v>9.61</v>
      </c>
      <c r="G16" s="17">
        <v>10500</v>
      </c>
      <c r="H16" s="56"/>
      <c r="I16" s="56">
        <v>9</v>
      </c>
      <c r="J16" s="56"/>
      <c r="K16" s="56"/>
      <c r="L16" s="56"/>
      <c r="M16" s="56"/>
      <c r="N16" s="56"/>
      <c r="O16" s="56"/>
      <c r="P16" s="56">
        <v>9</v>
      </c>
      <c r="Q16" s="56"/>
      <c r="R16" s="56"/>
      <c r="S16" s="56">
        <v>1</v>
      </c>
      <c r="T16" s="56"/>
      <c r="U16" s="56"/>
      <c r="V16" s="56"/>
      <c r="W16" s="56">
        <v>15</v>
      </c>
    </row>
    <row r="17" spans="1:23" ht="12.75">
      <c r="A17" s="33" t="s">
        <v>27</v>
      </c>
      <c r="B17" s="5" t="s">
        <v>126</v>
      </c>
      <c r="C17" s="2" t="s">
        <v>106</v>
      </c>
      <c r="D17" s="1" t="s">
        <v>15</v>
      </c>
      <c r="E17" s="6">
        <f t="shared" si="0"/>
        <v>1.793</v>
      </c>
      <c r="F17" s="2">
        <v>1.793</v>
      </c>
      <c r="G17" s="1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ht="12.75">
      <c r="A18" s="3" t="s">
        <v>28</v>
      </c>
      <c r="B18" s="5" t="s">
        <v>127</v>
      </c>
      <c r="C18" s="2" t="s">
        <v>29</v>
      </c>
      <c r="D18" s="1" t="s">
        <v>15</v>
      </c>
      <c r="E18" s="6">
        <f t="shared" si="0"/>
        <v>1.63</v>
      </c>
      <c r="F18" s="2">
        <v>1.63</v>
      </c>
      <c r="G18" s="1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ht="12.75">
      <c r="A19" s="33" t="s">
        <v>19</v>
      </c>
      <c r="B19" s="5" t="s">
        <v>128</v>
      </c>
      <c r="C19" s="2" t="s">
        <v>107</v>
      </c>
      <c r="D19" s="1" t="s">
        <v>15</v>
      </c>
      <c r="E19" s="6">
        <f t="shared" si="0"/>
        <v>3.479</v>
      </c>
      <c r="F19" s="2">
        <v>3.479</v>
      </c>
      <c r="G19" s="39">
        <v>2434.39</v>
      </c>
      <c r="H19" s="56"/>
      <c r="I19" s="56"/>
      <c r="J19" s="56"/>
      <c r="K19" s="56"/>
      <c r="L19" s="56"/>
      <c r="M19" s="56">
        <v>3</v>
      </c>
      <c r="N19" s="56">
        <v>4</v>
      </c>
      <c r="O19" s="56">
        <v>1</v>
      </c>
      <c r="P19" s="56"/>
      <c r="Q19" s="56"/>
      <c r="R19" s="56">
        <v>2</v>
      </c>
      <c r="S19" s="56"/>
      <c r="T19" s="56"/>
      <c r="U19" s="56"/>
      <c r="V19" s="56">
        <v>1</v>
      </c>
      <c r="W19" s="56">
        <v>1</v>
      </c>
    </row>
    <row r="20" spans="1:23" ht="12.75">
      <c r="A20" s="33" t="s">
        <v>30</v>
      </c>
      <c r="B20" s="5" t="s">
        <v>129</v>
      </c>
      <c r="C20" s="2" t="s">
        <v>108</v>
      </c>
      <c r="D20" s="1" t="s">
        <v>31</v>
      </c>
      <c r="E20" s="6">
        <f>F20/10</f>
        <v>1.378</v>
      </c>
      <c r="F20" s="2">
        <v>13.78</v>
      </c>
      <c r="G20" s="40"/>
      <c r="H20" s="56">
        <v>0.2</v>
      </c>
      <c r="I20" s="56">
        <v>0.2</v>
      </c>
      <c r="J20" s="56">
        <v>0.2</v>
      </c>
      <c r="K20" s="56">
        <v>0.6</v>
      </c>
      <c r="L20" s="56">
        <v>0.4</v>
      </c>
      <c r="M20" s="56">
        <v>0.8</v>
      </c>
      <c r="N20" s="56">
        <v>0.4</v>
      </c>
      <c r="O20" s="56">
        <v>0.3</v>
      </c>
      <c r="P20" s="56">
        <v>0.3</v>
      </c>
      <c r="Q20" s="56">
        <v>0.2</v>
      </c>
      <c r="R20" s="56">
        <v>0.4</v>
      </c>
      <c r="S20" s="56">
        <v>0.2</v>
      </c>
      <c r="T20" s="56">
        <v>0.2</v>
      </c>
      <c r="U20" s="56">
        <v>0.2</v>
      </c>
      <c r="V20" s="56">
        <v>0.3</v>
      </c>
      <c r="W20" s="56">
        <v>0.6</v>
      </c>
    </row>
    <row r="21" spans="1:23" ht="12.75">
      <c r="A21" s="33" t="s">
        <v>32</v>
      </c>
      <c r="B21" s="5" t="s">
        <v>130</v>
      </c>
      <c r="C21" s="2" t="s">
        <v>33</v>
      </c>
      <c r="D21" s="1" t="s">
        <v>15</v>
      </c>
      <c r="E21" s="6">
        <f>F21</f>
        <v>1.92</v>
      </c>
      <c r="F21" s="2">
        <v>1.92</v>
      </c>
      <c r="G21" s="39">
        <v>860</v>
      </c>
      <c r="H21" s="56">
        <v>4</v>
      </c>
      <c r="I21" s="56">
        <v>6</v>
      </c>
      <c r="J21" s="56">
        <v>4</v>
      </c>
      <c r="K21" s="56"/>
      <c r="L21" s="56">
        <v>4</v>
      </c>
      <c r="M21" s="56">
        <v>6</v>
      </c>
      <c r="N21" s="56">
        <v>8</v>
      </c>
      <c r="O21" s="56">
        <v>6</v>
      </c>
      <c r="P21" s="56">
        <v>4</v>
      </c>
      <c r="Q21" s="56">
        <v>2</v>
      </c>
      <c r="R21" s="56">
        <v>6</v>
      </c>
      <c r="S21" s="56"/>
      <c r="T21" s="56">
        <v>6</v>
      </c>
      <c r="U21" s="56">
        <v>4</v>
      </c>
      <c r="V21" s="56">
        <v>6</v>
      </c>
      <c r="W21" s="56"/>
    </row>
    <row r="22" spans="1:23" ht="15.75">
      <c r="A22" s="50" t="s">
        <v>101</v>
      </c>
      <c r="B22" s="51">
        <v>3</v>
      </c>
      <c r="C22" s="51" t="s">
        <v>101</v>
      </c>
      <c r="D22" s="48"/>
      <c r="E22" s="48"/>
      <c r="F22" s="48"/>
      <c r="G22" s="74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1:23" ht="12.75">
      <c r="A23" s="3" t="s">
        <v>36</v>
      </c>
      <c r="B23" s="5" t="s">
        <v>131</v>
      </c>
      <c r="C23" s="2" t="s">
        <v>37</v>
      </c>
      <c r="D23" s="1" t="s">
        <v>13</v>
      </c>
      <c r="E23" s="1">
        <f aca="true" t="shared" si="1" ref="E23:E29">F23</f>
        <v>1.15</v>
      </c>
      <c r="F23" s="2">
        <v>1.15</v>
      </c>
      <c r="G23" s="18">
        <v>1206.9</v>
      </c>
      <c r="H23" s="56">
        <v>8</v>
      </c>
      <c r="I23" s="56">
        <v>8</v>
      </c>
      <c r="J23" s="56">
        <v>12</v>
      </c>
      <c r="K23" s="56">
        <v>20</v>
      </c>
      <c r="L23" s="56">
        <v>8</v>
      </c>
      <c r="M23" s="56">
        <v>10</v>
      </c>
      <c r="N23" s="56">
        <v>6</v>
      </c>
      <c r="O23" s="56">
        <v>8</v>
      </c>
      <c r="P23" s="56">
        <v>6</v>
      </c>
      <c r="Q23" s="56">
        <v>5</v>
      </c>
      <c r="R23" s="56">
        <v>6</v>
      </c>
      <c r="S23" s="56">
        <v>5</v>
      </c>
      <c r="T23" s="56">
        <v>2</v>
      </c>
      <c r="U23" s="56">
        <v>6</v>
      </c>
      <c r="V23" s="56">
        <v>9</v>
      </c>
      <c r="W23" s="56">
        <v>16</v>
      </c>
    </row>
    <row r="24" spans="1:23" ht="12.75">
      <c r="A24" s="3" t="s">
        <v>36</v>
      </c>
      <c r="B24" s="5" t="s">
        <v>132</v>
      </c>
      <c r="C24" s="2" t="s">
        <v>38</v>
      </c>
      <c r="D24" s="1" t="s">
        <v>13</v>
      </c>
      <c r="E24" s="1">
        <f t="shared" si="1"/>
        <v>1.15</v>
      </c>
      <c r="F24" s="2">
        <v>1.15</v>
      </c>
      <c r="G24" s="18">
        <v>1219.9</v>
      </c>
      <c r="H24" s="56"/>
      <c r="I24" s="56"/>
      <c r="J24" s="56"/>
      <c r="K24" s="56">
        <v>16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>
        <v>4</v>
      </c>
    </row>
    <row r="25" spans="1:23" ht="12.75">
      <c r="A25" s="33" t="s">
        <v>39</v>
      </c>
      <c r="B25" s="5" t="s">
        <v>133</v>
      </c>
      <c r="C25" s="2" t="s">
        <v>40</v>
      </c>
      <c r="D25" s="1" t="s">
        <v>13</v>
      </c>
      <c r="E25" s="1">
        <f t="shared" si="1"/>
        <v>1.332</v>
      </c>
      <c r="F25" s="2">
        <v>1.332</v>
      </c>
      <c r="G25" s="18">
        <v>1017.9</v>
      </c>
      <c r="H25" s="56">
        <v>12</v>
      </c>
      <c r="I25" s="56">
        <v>6</v>
      </c>
      <c r="J25" s="56">
        <v>5</v>
      </c>
      <c r="K25" s="56"/>
      <c r="L25" s="56">
        <v>30</v>
      </c>
      <c r="M25" s="56">
        <v>8</v>
      </c>
      <c r="N25" s="56">
        <v>5</v>
      </c>
      <c r="O25" s="56">
        <v>3</v>
      </c>
      <c r="P25" s="56">
        <v>5</v>
      </c>
      <c r="Q25" s="56">
        <v>3</v>
      </c>
      <c r="R25" s="56">
        <v>4</v>
      </c>
      <c r="S25" s="56">
        <v>2</v>
      </c>
      <c r="T25" s="56"/>
      <c r="U25" s="56">
        <v>6</v>
      </c>
      <c r="V25" s="56">
        <v>7</v>
      </c>
      <c r="W25" s="56">
        <v>8</v>
      </c>
    </row>
    <row r="26" spans="1:23" ht="12.75">
      <c r="A26" s="3" t="s">
        <v>41</v>
      </c>
      <c r="B26" s="5" t="s">
        <v>134</v>
      </c>
      <c r="C26" s="2" t="s">
        <v>42</v>
      </c>
      <c r="D26" s="1" t="s">
        <v>13</v>
      </c>
      <c r="E26" s="1">
        <f t="shared" si="1"/>
        <v>2.335</v>
      </c>
      <c r="F26" s="2">
        <v>2.335</v>
      </c>
      <c r="G26" s="18">
        <v>1214.1</v>
      </c>
      <c r="H26" s="56">
        <v>6</v>
      </c>
      <c r="I26" s="56">
        <v>10</v>
      </c>
      <c r="J26" s="56">
        <v>9</v>
      </c>
      <c r="K26" s="56">
        <v>10</v>
      </c>
      <c r="L26" s="56">
        <v>8</v>
      </c>
      <c r="M26" s="56">
        <v>10</v>
      </c>
      <c r="N26" s="56">
        <v>12</v>
      </c>
      <c r="O26" s="56">
        <v>5</v>
      </c>
      <c r="P26" s="56">
        <v>6</v>
      </c>
      <c r="Q26" s="56">
        <v>9</v>
      </c>
      <c r="R26" s="56">
        <v>5</v>
      </c>
      <c r="S26" s="56">
        <v>2</v>
      </c>
      <c r="T26" s="56"/>
      <c r="U26" s="56"/>
      <c r="V26" s="56">
        <v>2</v>
      </c>
      <c r="W26" s="56">
        <v>12</v>
      </c>
    </row>
    <row r="27" spans="1:23" ht="12.75">
      <c r="A27" s="3" t="s">
        <v>43</v>
      </c>
      <c r="B27" s="5" t="s">
        <v>135</v>
      </c>
      <c r="C27" s="2" t="s">
        <v>44</v>
      </c>
      <c r="D27" s="1" t="s">
        <v>15</v>
      </c>
      <c r="E27" s="1">
        <f t="shared" si="1"/>
        <v>4.89</v>
      </c>
      <c r="F27" s="2">
        <v>4.89</v>
      </c>
      <c r="G27" s="18">
        <v>848.7</v>
      </c>
      <c r="H27" s="56">
        <v>14</v>
      </c>
      <c r="I27" s="56">
        <v>16</v>
      </c>
      <c r="J27" s="56">
        <v>15</v>
      </c>
      <c r="K27" s="56">
        <v>28</v>
      </c>
      <c r="L27" s="56">
        <v>15</v>
      </c>
      <c r="M27" s="56">
        <v>18</v>
      </c>
      <c r="N27" s="56">
        <v>20</v>
      </c>
      <c r="O27" s="56">
        <v>15</v>
      </c>
      <c r="P27" s="56">
        <v>20</v>
      </c>
      <c r="Q27" s="56">
        <v>18</v>
      </c>
      <c r="R27" s="56">
        <v>15</v>
      </c>
      <c r="S27" s="56">
        <v>8</v>
      </c>
      <c r="T27" s="56">
        <v>18</v>
      </c>
      <c r="U27" s="56">
        <v>10</v>
      </c>
      <c r="V27" s="56">
        <v>20</v>
      </c>
      <c r="W27" s="56">
        <v>20</v>
      </c>
    </row>
    <row r="28" spans="1:23" ht="12.75">
      <c r="A28" s="3" t="s">
        <v>45</v>
      </c>
      <c r="B28" s="5" t="s">
        <v>136</v>
      </c>
      <c r="C28" s="2" t="s">
        <v>46</v>
      </c>
      <c r="D28" s="1" t="s">
        <v>47</v>
      </c>
      <c r="E28" s="1">
        <f t="shared" si="1"/>
        <v>3.66</v>
      </c>
      <c r="F28" s="2">
        <v>3.66</v>
      </c>
      <c r="G28" s="18">
        <v>2400</v>
      </c>
      <c r="H28" s="56">
        <v>2</v>
      </c>
      <c r="I28" s="56">
        <v>2</v>
      </c>
      <c r="J28" s="56">
        <v>2</v>
      </c>
      <c r="K28" s="56"/>
      <c r="L28" s="56">
        <v>2</v>
      </c>
      <c r="M28" s="56">
        <v>2</v>
      </c>
      <c r="N28" s="56">
        <v>2</v>
      </c>
      <c r="O28" s="56">
        <v>2</v>
      </c>
      <c r="P28" s="56">
        <v>2</v>
      </c>
      <c r="Q28" s="56">
        <v>2</v>
      </c>
      <c r="R28" s="56">
        <v>2</v>
      </c>
      <c r="S28" s="56"/>
      <c r="T28" s="56"/>
      <c r="U28" s="56"/>
      <c r="V28" s="56"/>
      <c r="W28" s="56"/>
    </row>
    <row r="29" spans="1:23" ht="12.75">
      <c r="A29" s="3" t="s">
        <v>48</v>
      </c>
      <c r="B29" s="5" t="s">
        <v>137</v>
      </c>
      <c r="C29" s="2" t="s">
        <v>49</v>
      </c>
      <c r="D29" s="1" t="s">
        <v>47</v>
      </c>
      <c r="E29" s="1">
        <f t="shared" si="1"/>
        <v>3.13</v>
      </c>
      <c r="F29" s="2">
        <v>3.13</v>
      </c>
      <c r="G29" s="18">
        <v>4600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>
        <v>1</v>
      </c>
      <c r="T29" s="56">
        <v>1</v>
      </c>
      <c r="U29" s="56">
        <v>1</v>
      </c>
      <c r="V29" s="56">
        <v>1</v>
      </c>
      <c r="W29" s="56">
        <v>2</v>
      </c>
    </row>
    <row r="30" spans="1:23" ht="15.75">
      <c r="A30" s="50" t="s">
        <v>102</v>
      </c>
      <c r="B30" s="51">
        <v>4</v>
      </c>
      <c r="C30" s="51" t="s">
        <v>96</v>
      </c>
      <c r="D30" s="8"/>
      <c r="E30" s="8"/>
      <c r="F30" s="8"/>
      <c r="G30" s="1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3" ht="12.75">
      <c r="A31" s="3" t="s">
        <v>51</v>
      </c>
      <c r="B31" s="5" t="s">
        <v>138</v>
      </c>
      <c r="C31" s="2" t="s">
        <v>52</v>
      </c>
      <c r="D31" s="1" t="s">
        <v>13</v>
      </c>
      <c r="E31" s="1">
        <f>F31</f>
        <v>0.316</v>
      </c>
      <c r="F31" s="2">
        <v>0.316</v>
      </c>
      <c r="G31" s="18">
        <v>269.8</v>
      </c>
      <c r="H31" s="56">
        <v>4</v>
      </c>
      <c r="I31" s="56">
        <v>6</v>
      </c>
      <c r="J31" s="56">
        <v>4</v>
      </c>
      <c r="K31" s="56">
        <v>6</v>
      </c>
      <c r="L31" s="56">
        <v>4</v>
      </c>
      <c r="M31" s="56">
        <v>8</v>
      </c>
      <c r="N31" s="56">
        <v>10</v>
      </c>
      <c r="O31" s="56">
        <v>8</v>
      </c>
      <c r="P31" s="56">
        <v>6</v>
      </c>
      <c r="Q31" s="56">
        <v>25</v>
      </c>
      <c r="R31" s="56">
        <v>4</v>
      </c>
      <c r="S31" s="56">
        <v>15</v>
      </c>
      <c r="T31" s="56"/>
      <c r="U31" s="56">
        <v>26</v>
      </c>
      <c r="V31" s="56">
        <v>2</v>
      </c>
      <c r="W31" s="56">
        <v>35</v>
      </c>
    </row>
    <row r="32" spans="1:23" ht="12.75">
      <c r="A32" s="3" t="s">
        <v>53</v>
      </c>
      <c r="B32" s="5" t="s">
        <v>139</v>
      </c>
      <c r="C32" s="2" t="s">
        <v>54</v>
      </c>
      <c r="D32" s="1" t="s">
        <v>15</v>
      </c>
      <c r="E32" s="1">
        <f>F32</f>
        <v>0.861</v>
      </c>
      <c r="F32" s="2">
        <v>0.861</v>
      </c>
      <c r="G32" s="16"/>
      <c r="H32" s="56">
        <v>2</v>
      </c>
      <c r="I32" s="56">
        <v>1</v>
      </c>
      <c r="J32" s="56">
        <v>1</v>
      </c>
      <c r="K32" s="56">
        <v>2</v>
      </c>
      <c r="L32" s="56">
        <v>1</v>
      </c>
      <c r="M32" s="56">
        <v>1</v>
      </c>
      <c r="N32" s="56">
        <v>4</v>
      </c>
      <c r="O32" s="56">
        <v>1</v>
      </c>
      <c r="P32" s="56">
        <v>1</v>
      </c>
      <c r="Q32" s="56">
        <v>1</v>
      </c>
      <c r="R32" s="56">
        <v>3</v>
      </c>
      <c r="S32" s="56">
        <v>1</v>
      </c>
      <c r="T32" s="56"/>
      <c r="U32" s="56">
        <v>1</v>
      </c>
      <c r="V32" s="56">
        <v>1</v>
      </c>
      <c r="W32" s="56">
        <v>1</v>
      </c>
    </row>
    <row r="33" spans="1:23" ht="12.75">
      <c r="A33" s="3" t="s">
        <v>55</v>
      </c>
      <c r="B33" s="5" t="s">
        <v>140</v>
      </c>
      <c r="C33" s="2" t="s">
        <v>56</v>
      </c>
      <c r="D33" s="1" t="s">
        <v>15</v>
      </c>
      <c r="E33" s="1">
        <f>F33</f>
        <v>0.396</v>
      </c>
      <c r="F33" s="2">
        <v>0.396</v>
      </c>
      <c r="G33" s="16"/>
      <c r="H33" s="56">
        <v>3</v>
      </c>
      <c r="I33" s="56">
        <v>4</v>
      </c>
      <c r="J33" s="56">
        <v>3</v>
      </c>
      <c r="K33" s="56">
        <v>4</v>
      </c>
      <c r="L33" s="56">
        <v>4</v>
      </c>
      <c r="M33" s="56">
        <v>4</v>
      </c>
      <c r="N33" s="56">
        <v>10</v>
      </c>
      <c r="O33" s="56">
        <v>4</v>
      </c>
      <c r="P33" s="56">
        <v>2</v>
      </c>
      <c r="Q33" s="56">
        <v>3</v>
      </c>
      <c r="R33" s="56">
        <v>6</v>
      </c>
      <c r="S33" s="56">
        <v>2</v>
      </c>
      <c r="T33" s="56"/>
      <c r="U33" s="56">
        <v>2</v>
      </c>
      <c r="V33" s="56">
        <v>3</v>
      </c>
      <c r="W33" s="56">
        <v>4</v>
      </c>
    </row>
    <row r="34" spans="1:23" ht="12.75">
      <c r="A34" s="3" t="s">
        <v>57</v>
      </c>
      <c r="B34" s="5" t="s">
        <v>141</v>
      </c>
      <c r="C34" s="2" t="s">
        <v>58</v>
      </c>
      <c r="D34" s="1" t="s">
        <v>15</v>
      </c>
      <c r="E34" s="1">
        <f>F34</f>
        <v>0.2</v>
      </c>
      <c r="F34" s="2">
        <v>0.2</v>
      </c>
      <c r="G34" s="1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:23" ht="12.75">
      <c r="A35" s="3" t="s">
        <v>59</v>
      </c>
      <c r="B35" s="5" t="s">
        <v>142</v>
      </c>
      <c r="C35" s="2" t="s">
        <v>60</v>
      </c>
      <c r="D35" s="1" t="s">
        <v>61</v>
      </c>
      <c r="E35" s="1">
        <f>F35/10</f>
        <v>0.13899999999999998</v>
      </c>
      <c r="F35" s="2">
        <v>1.39</v>
      </c>
      <c r="G35" s="18">
        <v>860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3" ht="12.75">
      <c r="A36" s="3" t="s">
        <v>62</v>
      </c>
      <c r="B36" s="5" t="s">
        <v>143</v>
      </c>
      <c r="C36" s="2" t="s">
        <v>63</v>
      </c>
      <c r="D36" s="1" t="s">
        <v>15</v>
      </c>
      <c r="E36" s="1">
        <f>F36</f>
        <v>0.891</v>
      </c>
      <c r="F36" s="2">
        <v>0.891</v>
      </c>
      <c r="G36" s="18">
        <v>925</v>
      </c>
      <c r="H36" s="56">
        <v>3</v>
      </c>
      <c r="I36" s="56">
        <v>2</v>
      </c>
      <c r="J36" s="56">
        <v>4</v>
      </c>
      <c r="K36" s="56">
        <v>6</v>
      </c>
      <c r="L36" s="56">
        <v>4</v>
      </c>
      <c r="M36" s="56">
        <v>6</v>
      </c>
      <c r="N36" s="56">
        <v>12</v>
      </c>
      <c r="O36" s="56">
        <v>4</v>
      </c>
      <c r="P36" s="56">
        <v>2</v>
      </c>
      <c r="Q36" s="56">
        <v>4</v>
      </c>
      <c r="R36" s="56">
        <v>9</v>
      </c>
      <c r="S36" s="56">
        <v>3</v>
      </c>
      <c r="T36" s="56">
        <v>14</v>
      </c>
      <c r="U36" s="56">
        <v>3</v>
      </c>
      <c r="V36" s="56">
        <v>4</v>
      </c>
      <c r="W36" s="56">
        <v>6</v>
      </c>
    </row>
    <row r="37" spans="1:23" ht="12.75">
      <c r="A37" s="3" t="s">
        <v>64</v>
      </c>
      <c r="B37" s="5" t="s">
        <v>149</v>
      </c>
      <c r="C37" s="2" t="s">
        <v>87</v>
      </c>
      <c r="D37" s="1" t="s">
        <v>15</v>
      </c>
      <c r="E37" s="1">
        <f>F37</f>
        <v>6.831</v>
      </c>
      <c r="F37" s="2">
        <v>6.831</v>
      </c>
      <c r="G37" s="18">
        <v>1617.6</v>
      </c>
      <c r="H37" s="56">
        <v>6</v>
      </c>
      <c r="I37" s="56">
        <v>4</v>
      </c>
      <c r="J37" s="56">
        <v>6</v>
      </c>
      <c r="K37" s="56">
        <v>30</v>
      </c>
      <c r="L37" s="56">
        <v>10</v>
      </c>
      <c r="M37" s="56">
        <v>8</v>
      </c>
      <c r="N37" s="56">
        <v>8</v>
      </c>
      <c r="O37" s="56">
        <v>8</v>
      </c>
      <c r="P37" s="56">
        <v>10</v>
      </c>
      <c r="Q37" s="56">
        <v>8</v>
      </c>
      <c r="R37" s="56">
        <v>10</v>
      </c>
      <c r="S37" s="56">
        <v>4</v>
      </c>
      <c r="T37" s="56">
        <v>4</v>
      </c>
      <c r="U37" s="56">
        <v>6</v>
      </c>
      <c r="V37" s="56">
        <v>8</v>
      </c>
      <c r="W37" s="56">
        <v>12</v>
      </c>
    </row>
    <row r="38" spans="1:23" ht="15.75">
      <c r="A38" s="50" t="s">
        <v>103</v>
      </c>
      <c r="B38" s="51">
        <v>5</v>
      </c>
      <c r="C38" s="51" t="s">
        <v>103</v>
      </c>
      <c r="D38" s="8"/>
      <c r="E38" s="8"/>
      <c r="F38" s="8"/>
      <c r="G38" s="1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:23" ht="12.75">
      <c r="A39" s="3" t="s">
        <v>35</v>
      </c>
      <c r="B39" s="5" t="s">
        <v>144</v>
      </c>
      <c r="C39" s="2" t="s">
        <v>66</v>
      </c>
      <c r="D39" s="1" t="s">
        <v>18</v>
      </c>
      <c r="E39" s="1">
        <f>F39</f>
        <v>0.56</v>
      </c>
      <c r="F39" s="2">
        <v>0.56</v>
      </c>
      <c r="G39" s="1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:23" ht="12.75">
      <c r="A40" s="3" t="s">
        <v>67</v>
      </c>
      <c r="B40" s="5" t="s">
        <v>145</v>
      </c>
      <c r="C40" s="2" t="s">
        <v>68</v>
      </c>
      <c r="D40" s="1" t="s">
        <v>50</v>
      </c>
      <c r="E40" s="1">
        <f>F40</f>
        <v>0.12</v>
      </c>
      <c r="F40" s="2">
        <v>0.12</v>
      </c>
      <c r="G40" s="18">
        <v>263200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1:23" ht="12.75">
      <c r="A41" s="3"/>
      <c r="B41" s="5" t="s">
        <v>146</v>
      </c>
      <c r="C41" s="2" t="s">
        <v>81</v>
      </c>
      <c r="D41" s="1"/>
      <c r="E41" s="1"/>
      <c r="F41" s="2"/>
      <c r="G41" s="39">
        <v>2200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3" ht="12.75">
      <c r="A42" s="3"/>
      <c r="B42" s="5" t="s">
        <v>147</v>
      </c>
      <c r="C42" s="2" t="s">
        <v>82</v>
      </c>
      <c r="D42" s="1"/>
      <c r="E42" s="1"/>
      <c r="F42" s="2"/>
      <c r="G42" s="39">
        <v>740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:23" ht="12.75">
      <c r="A43" s="33" t="s">
        <v>34</v>
      </c>
      <c r="B43" s="5" t="s">
        <v>148</v>
      </c>
      <c r="C43" s="2" t="s">
        <v>69</v>
      </c>
      <c r="D43" s="1" t="s">
        <v>18</v>
      </c>
      <c r="E43" s="1">
        <f>F43</f>
        <v>1.682</v>
      </c>
      <c r="F43" s="2">
        <v>1.682</v>
      </c>
      <c r="G43" s="18">
        <v>425.3</v>
      </c>
      <c r="H43" s="56"/>
      <c r="I43" s="56"/>
      <c r="J43" s="56"/>
      <c r="K43" s="56">
        <v>15</v>
      </c>
      <c r="L43" s="56"/>
      <c r="M43" s="56"/>
      <c r="N43" s="56">
        <v>2</v>
      </c>
      <c r="O43" s="56">
        <v>10</v>
      </c>
      <c r="P43" s="56">
        <v>12</v>
      </c>
      <c r="Q43" s="56">
        <v>2</v>
      </c>
      <c r="R43" s="56"/>
      <c r="S43" s="56"/>
      <c r="T43" s="56"/>
      <c r="U43" s="56"/>
      <c r="V43" s="56"/>
      <c r="W43" s="56">
        <v>8</v>
      </c>
    </row>
    <row r="44" spans="1:23" ht="12.75">
      <c r="A44" s="3"/>
      <c r="B44" s="5" t="s">
        <v>241</v>
      </c>
      <c r="C44" s="2" t="s">
        <v>243</v>
      </c>
      <c r="D44" s="62" t="s">
        <v>242</v>
      </c>
      <c r="E44" s="2"/>
      <c r="F44" s="2"/>
      <c r="G44" s="16"/>
      <c r="H44" s="56"/>
      <c r="I44" s="56"/>
      <c r="J44" s="56"/>
      <c r="K44" s="56"/>
      <c r="L44" s="56"/>
      <c r="M44" s="56">
        <v>0.344</v>
      </c>
      <c r="N44" s="56">
        <v>0.332</v>
      </c>
      <c r="O44" s="56">
        <v>0.336</v>
      </c>
      <c r="P44" s="56"/>
      <c r="Q44" s="56"/>
      <c r="R44" s="56">
        <v>0.337</v>
      </c>
      <c r="S44" s="56">
        <v>0.923</v>
      </c>
      <c r="T44" s="56">
        <v>0.684</v>
      </c>
      <c r="U44" s="56"/>
      <c r="V44" s="56"/>
      <c r="W44" s="56">
        <v>1.226</v>
      </c>
    </row>
    <row r="45" spans="24:25" ht="12.75">
      <c r="X45" s="37">
        <v>4579.8</v>
      </c>
      <c r="Y45" s="36">
        <v>1</v>
      </c>
    </row>
    <row r="46" spans="24:25" ht="12.75">
      <c r="X46" s="19">
        <f>X45*Y46</f>
        <v>4442.406</v>
      </c>
      <c r="Y46">
        <v>0.97</v>
      </c>
    </row>
  </sheetData>
  <mergeCells count="10">
    <mergeCell ref="A1:W2"/>
    <mergeCell ref="B4:B5"/>
    <mergeCell ref="A3:W3"/>
    <mergeCell ref="A4:A5"/>
    <mergeCell ref="C4:C5"/>
    <mergeCell ref="D4:D5"/>
    <mergeCell ref="F4:F5"/>
    <mergeCell ref="H4:W4"/>
    <mergeCell ref="E4:E5"/>
    <mergeCell ref="G4:G5"/>
  </mergeCells>
  <printOptions/>
  <pageMargins left="0.75" right="0.75" top="1" bottom="1" header="0.5" footer="0.5"/>
  <pageSetup fitToHeight="2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U46"/>
  <sheetViews>
    <sheetView zoomScale="85" zoomScaleNormal="85" workbookViewId="0" topLeftCell="B1">
      <selection activeCell="B47" sqref="A47:IV48"/>
    </sheetView>
  </sheetViews>
  <sheetFormatPr defaultColWidth="9.00390625" defaultRowHeight="12.75"/>
  <cols>
    <col min="1" max="1" width="7.25390625" style="0" hidden="1" customWidth="1"/>
    <col min="2" max="2" width="7.25390625" style="0" customWidth="1"/>
    <col min="3" max="3" width="42.125" style="0" customWidth="1"/>
    <col min="4" max="4" width="12.25390625" style="0" customWidth="1"/>
    <col min="5" max="5" width="9.875" style="0" hidden="1" customWidth="1"/>
    <col min="6" max="6" width="10.375" style="0" hidden="1" customWidth="1"/>
    <col min="7" max="7" width="10.375" style="19" hidden="1" customWidth="1"/>
    <col min="8" max="10" width="8.875" style="0" customWidth="1"/>
    <col min="11" max="20" width="8.875" style="35" customWidth="1"/>
    <col min="21" max="21" width="8.875" style="0" customWidth="1"/>
  </cols>
  <sheetData>
    <row r="1" spans="1:21" ht="12.75">
      <c r="A1" s="108" t="s">
        <v>237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09"/>
      <c r="Q1" s="109"/>
      <c r="R1" s="109"/>
      <c r="S1" s="109"/>
      <c r="T1" s="109"/>
      <c r="U1" s="109"/>
    </row>
    <row r="2" spans="1:21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109"/>
      <c r="Q2" s="109"/>
      <c r="R2" s="109"/>
      <c r="S2" s="109"/>
      <c r="T2" s="109"/>
      <c r="U2" s="109"/>
    </row>
    <row r="3" spans="1:21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21.75" customHeight="1">
      <c r="A4" s="100" t="s">
        <v>70</v>
      </c>
      <c r="B4" s="93" t="s">
        <v>117</v>
      </c>
      <c r="C4" s="97" t="s">
        <v>0</v>
      </c>
      <c r="D4" s="97" t="s">
        <v>1</v>
      </c>
      <c r="E4" s="98" t="s">
        <v>72</v>
      </c>
      <c r="F4" s="98" t="s">
        <v>80</v>
      </c>
      <c r="G4" s="99" t="s">
        <v>79</v>
      </c>
      <c r="H4" s="93" t="s">
        <v>71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87.75" customHeight="1">
      <c r="A5" s="100"/>
      <c r="B5" s="93"/>
      <c r="C5" s="97"/>
      <c r="D5" s="97"/>
      <c r="E5" s="98"/>
      <c r="F5" s="98"/>
      <c r="G5" s="99"/>
      <c r="H5" s="67" t="s">
        <v>168</v>
      </c>
      <c r="I5" s="67" t="s">
        <v>169</v>
      </c>
      <c r="J5" s="67" t="s">
        <v>170</v>
      </c>
      <c r="K5" s="67" t="s">
        <v>171</v>
      </c>
      <c r="L5" s="67" t="s">
        <v>172</v>
      </c>
      <c r="M5" s="67" t="s">
        <v>173</v>
      </c>
      <c r="N5" s="67" t="s">
        <v>174</v>
      </c>
      <c r="O5" s="67" t="s">
        <v>175</v>
      </c>
      <c r="P5" s="67" t="s">
        <v>203</v>
      </c>
      <c r="Q5" s="67" t="s">
        <v>176</v>
      </c>
      <c r="R5" s="67" t="s">
        <v>177</v>
      </c>
      <c r="S5" s="67" t="s">
        <v>202</v>
      </c>
      <c r="T5" s="67" t="s">
        <v>201</v>
      </c>
      <c r="U5" s="67" t="s">
        <v>200</v>
      </c>
    </row>
    <row r="6" spans="1:21" s="35" customFormat="1" ht="12.75">
      <c r="A6" s="44">
        <v>1</v>
      </c>
      <c r="B6" s="13">
        <v>1</v>
      </c>
      <c r="C6" s="13">
        <v>2</v>
      </c>
      <c r="D6" s="13">
        <v>3</v>
      </c>
      <c r="E6" s="13"/>
      <c r="F6" s="13">
        <v>4</v>
      </c>
      <c r="G6" s="79">
        <v>5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</row>
    <row r="7" spans="1:21" s="35" customFormat="1" ht="15.75">
      <c r="A7" s="52" t="s">
        <v>93</v>
      </c>
      <c r="B7" s="70">
        <v>1</v>
      </c>
      <c r="C7" s="51" t="s">
        <v>98</v>
      </c>
      <c r="D7" s="31"/>
      <c r="E7" s="31"/>
      <c r="F7" s="31"/>
      <c r="G7" s="43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35" customFormat="1" ht="12.75">
      <c r="A8" s="72" t="s">
        <v>4</v>
      </c>
      <c r="B8" s="58" t="s">
        <v>118</v>
      </c>
      <c r="C8" s="7" t="s">
        <v>5</v>
      </c>
      <c r="D8" s="9" t="s">
        <v>6</v>
      </c>
      <c r="E8" s="45">
        <f>F8/10</f>
        <v>0.47300000000000003</v>
      </c>
      <c r="F8" s="45">
        <v>4.73</v>
      </c>
      <c r="G8" s="17">
        <v>66.81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35" customFormat="1" ht="12.75" customHeight="1">
      <c r="A9" s="38" t="s">
        <v>7</v>
      </c>
      <c r="B9" s="58" t="s">
        <v>119</v>
      </c>
      <c r="C9" s="41" t="s">
        <v>99</v>
      </c>
      <c r="D9" s="9" t="s">
        <v>3</v>
      </c>
      <c r="E9" s="45">
        <f>F9/10</f>
        <v>0.2766</v>
      </c>
      <c r="F9" s="45">
        <v>2.766</v>
      </c>
      <c r="G9" s="42">
        <v>678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>
        <v>1.2</v>
      </c>
      <c r="U9" s="56"/>
    </row>
    <row r="10" spans="1:21" s="35" customFormat="1" ht="12.75">
      <c r="A10" s="38" t="s">
        <v>7</v>
      </c>
      <c r="B10" s="58" t="s">
        <v>120</v>
      </c>
      <c r="C10" s="7" t="s">
        <v>9</v>
      </c>
      <c r="D10" s="9" t="s">
        <v>3</v>
      </c>
      <c r="E10" s="45">
        <f>F10/10</f>
        <v>0.2766</v>
      </c>
      <c r="F10" s="45">
        <v>2.766</v>
      </c>
      <c r="G10" s="42">
        <v>850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35" customFormat="1" ht="12.75">
      <c r="A11" s="38" t="s">
        <v>11</v>
      </c>
      <c r="B11" s="58" t="s">
        <v>121</v>
      </c>
      <c r="C11" s="7" t="s">
        <v>12</v>
      </c>
      <c r="D11" s="9" t="s">
        <v>13</v>
      </c>
      <c r="E11" s="45">
        <f>F11</f>
        <v>0.866</v>
      </c>
      <c r="F11" s="45">
        <v>0.866</v>
      </c>
      <c r="G11" s="17">
        <v>374.3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35" customFormat="1" ht="12.75">
      <c r="A12" s="38" t="s">
        <v>14</v>
      </c>
      <c r="B12" s="58" t="s">
        <v>122</v>
      </c>
      <c r="C12" s="7" t="s">
        <v>85</v>
      </c>
      <c r="D12" s="9" t="s">
        <v>15</v>
      </c>
      <c r="E12" s="45">
        <f>F12</f>
        <v>1.86</v>
      </c>
      <c r="F12" s="45">
        <v>1.86</v>
      </c>
      <c r="G12" s="42">
        <v>330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35" customFormat="1" ht="12.75">
      <c r="A13" s="38" t="s">
        <v>16</v>
      </c>
      <c r="B13" s="58" t="s">
        <v>166</v>
      </c>
      <c r="C13" s="7" t="s">
        <v>17</v>
      </c>
      <c r="D13" s="9" t="s">
        <v>13</v>
      </c>
      <c r="E13" s="45">
        <f>F13</f>
        <v>0.604</v>
      </c>
      <c r="F13" s="45">
        <v>0.604</v>
      </c>
      <c r="G13" s="17">
        <v>1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35" customFormat="1" ht="15.75">
      <c r="A14" s="52" t="s">
        <v>94</v>
      </c>
      <c r="B14" s="70">
        <v>2</v>
      </c>
      <c r="C14" s="51" t="s">
        <v>100</v>
      </c>
      <c r="D14" s="31"/>
      <c r="E14" s="31"/>
      <c r="F14" s="45"/>
      <c r="G14" s="43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35" customFormat="1" ht="12.75">
      <c r="A15" s="72" t="s">
        <v>19</v>
      </c>
      <c r="B15" s="58" t="s">
        <v>123</v>
      </c>
      <c r="C15" s="7" t="s">
        <v>20</v>
      </c>
      <c r="D15" s="9" t="s">
        <v>15</v>
      </c>
      <c r="E15" s="45">
        <f aca="true" t="shared" si="0" ref="E15:E21">F15</f>
        <v>3.479</v>
      </c>
      <c r="F15" s="7">
        <v>3.479</v>
      </c>
      <c r="G15" s="17">
        <v>1680.1</v>
      </c>
      <c r="H15" s="56">
        <v>6</v>
      </c>
      <c r="I15" s="56">
        <v>4</v>
      </c>
      <c r="J15" s="56">
        <v>2</v>
      </c>
      <c r="K15" s="56"/>
      <c r="L15" s="56"/>
      <c r="M15" s="56"/>
      <c r="N15" s="56">
        <v>3</v>
      </c>
      <c r="O15" s="56"/>
      <c r="P15" s="56"/>
      <c r="Q15" s="56"/>
      <c r="R15" s="56"/>
      <c r="S15" s="56"/>
      <c r="T15" s="56">
        <v>5</v>
      </c>
      <c r="U15" s="56">
        <v>20</v>
      </c>
    </row>
    <row r="16" spans="1:21" s="35" customFormat="1" ht="12.75">
      <c r="A16" s="72" t="s">
        <v>21</v>
      </c>
      <c r="B16" s="58" t="s">
        <v>124</v>
      </c>
      <c r="C16" s="7" t="s">
        <v>22</v>
      </c>
      <c r="D16" s="9" t="s">
        <v>18</v>
      </c>
      <c r="E16" s="45">
        <f t="shared" si="0"/>
        <v>4.192</v>
      </c>
      <c r="F16" s="7">
        <v>4.192</v>
      </c>
      <c r="G16" s="17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35" customFormat="1" ht="12.75">
      <c r="A17" s="38" t="s">
        <v>23</v>
      </c>
      <c r="B17" s="58" t="s">
        <v>125</v>
      </c>
      <c r="C17" s="7" t="s">
        <v>24</v>
      </c>
      <c r="D17" s="9" t="s">
        <v>15</v>
      </c>
      <c r="E17" s="45">
        <f t="shared" si="0"/>
        <v>3.06</v>
      </c>
      <c r="F17" s="7">
        <v>3.06</v>
      </c>
      <c r="G17" s="17">
        <v>1690.5</v>
      </c>
      <c r="H17" s="56">
        <v>1</v>
      </c>
      <c r="I17" s="56">
        <v>2</v>
      </c>
      <c r="J17" s="56">
        <v>1</v>
      </c>
      <c r="K17" s="56">
        <v>2</v>
      </c>
      <c r="L17" s="56">
        <v>2</v>
      </c>
      <c r="M17" s="56"/>
      <c r="N17" s="56">
        <v>1</v>
      </c>
      <c r="O17" s="56"/>
      <c r="P17" s="56"/>
      <c r="Q17" s="56">
        <v>2</v>
      </c>
      <c r="R17" s="56">
        <v>1</v>
      </c>
      <c r="S17" s="56">
        <v>2</v>
      </c>
      <c r="T17" s="56">
        <v>2</v>
      </c>
      <c r="U17" s="56">
        <v>2</v>
      </c>
    </row>
    <row r="18" spans="1:21" s="35" customFormat="1" ht="12.75">
      <c r="A18" s="72" t="s">
        <v>25</v>
      </c>
      <c r="B18" s="58" t="s">
        <v>126</v>
      </c>
      <c r="C18" s="7" t="s">
        <v>105</v>
      </c>
      <c r="D18" s="9" t="s">
        <v>86</v>
      </c>
      <c r="E18" s="45">
        <f t="shared" si="0"/>
        <v>9.61</v>
      </c>
      <c r="F18" s="7">
        <v>9.61</v>
      </c>
      <c r="G18" s="17">
        <v>10500</v>
      </c>
      <c r="H18" s="56">
        <v>11</v>
      </c>
      <c r="I18" s="56">
        <v>10</v>
      </c>
      <c r="J18" s="56">
        <v>2</v>
      </c>
      <c r="K18" s="56">
        <v>8</v>
      </c>
      <c r="L18" s="56">
        <v>12</v>
      </c>
      <c r="M18" s="56">
        <v>2</v>
      </c>
      <c r="N18" s="56">
        <v>9</v>
      </c>
      <c r="O18" s="56">
        <v>10</v>
      </c>
      <c r="P18" s="56">
        <v>10</v>
      </c>
      <c r="Q18" s="56">
        <v>12</v>
      </c>
      <c r="R18" s="56">
        <v>12</v>
      </c>
      <c r="S18" s="56">
        <v>20</v>
      </c>
      <c r="T18" s="56">
        <v>28</v>
      </c>
      <c r="U18" s="56">
        <v>8</v>
      </c>
    </row>
    <row r="19" spans="1:21" s="35" customFormat="1" ht="12.75">
      <c r="A19" s="72" t="s">
        <v>27</v>
      </c>
      <c r="B19" s="58" t="s">
        <v>127</v>
      </c>
      <c r="C19" s="7" t="s">
        <v>106</v>
      </c>
      <c r="D19" s="9" t="s">
        <v>15</v>
      </c>
      <c r="E19" s="45">
        <f t="shared" si="0"/>
        <v>1.793</v>
      </c>
      <c r="F19" s="7">
        <v>1.793</v>
      </c>
      <c r="G19" s="17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>
        <v>1</v>
      </c>
      <c r="U19" s="56"/>
    </row>
    <row r="20" spans="1:21" s="35" customFormat="1" ht="12.75">
      <c r="A20" s="38" t="s">
        <v>28</v>
      </c>
      <c r="B20" s="58" t="s">
        <v>128</v>
      </c>
      <c r="C20" s="7" t="s">
        <v>29</v>
      </c>
      <c r="D20" s="9" t="s">
        <v>15</v>
      </c>
      <c r="E20" s="45">
        <f t="shared" si="0"/>
        <v>1.63</v>
      </c>
      <c r="F20" s="7">
        <v>1.63</v>
      </c>
      <c r="G20" s="17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>
        <v>1</v>
      </c>
      <c r="U20" s="56"/>
    </row>
    <row r="21" spans="1:21" s="35" customFormat="1" ht="12.75">
      <c r="A21" s="72" t="s">
        <v>19</v>
      </c>
      <c r="B21" s="58" t="s">
        <v>129</v>
      </c>
      <c r="C21" s="7" t="s">
        <v>107</v>
      </c>
      <c r="D21" s="9" t="s">
        <v>15</v>
      </c>
      <c r="E21" s="45">
        <f t="shared" si="0"/>
        <v>3.479</v>
      </c>
      <c r="F21" s="7">
        <v>3.479</v>
      </c>
      <c r="G21" s="42">
        <v>2434.4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35" customFormat="1" ht="12.75">
      <c r="A22" s="72" t="s">
        <v>30</v>
      </c>
      <c r="B22" s="58" t="s">
        <v>130</v>
      </c>
      <c r="C22" s="7" t="s">
        <v>108</v>
      </c>
      <c r="D22" s="9" t="s">
        <v>31</v>
      </c>
      <c r="E22" s="45">
        <f>F22/10</f>
        <v>1.378</v>
      </c>
      <c r="F22" s="7">
        <v>13.78</v>
      </c>
      <c r="G22" s="40"/>
      <c r="H22" s="56">
        <v>0.5</v>
      </c>
      <c r="I22" s="56">
        <v>1</v>
      </c>
      <c r="J22" s="56">
        <v>0.2</v>
      </c>
      <c r="K22" s="56"/>
      <c r="L22" s="56"/>
      <c r="M22" s="56"/>
      <c r="N22" s="56">
        <v>0.8</v>
      </c>
      <c r="O22" s="56"/>
      <c r="P22" s="56"/>
      <c r="Q22" s="56"/>
      <c r="R22" s="56"/>
      <c r="S22" s="56"/>
      <c r="T22" s="56">
        <v>1</v>
      </c>
      <c r="U22" s="56">
        <v>1</v>
      </c>
    </row>
    <row r="23" spans="1:21" s="35" customFormat="1" ht="12.75">
      <c r="A23" s="72" t="s">
        <v>32</v>
      </c>
      <c r="B23" s="58" t="s">
        <v>167</v>
      </c>
      <c r="C23" s="7" t="s">
        <v>33</v>
      </c>
      <c r="D23" s="9" t="s">
        <v>15</v>
      </c>
      <c r="E23" s="45">
        <f>F23</f>
        <v>1.92</v>
      </c>
      <c r="F23" s="7">
        <v>1.92</v>
      </c>
      <c r="G23" s="42">
        <v>860</v>
      </c>
      <c r="H23" s="56"/>
      <c r="I23" s="56">
        <v>2</v>
      </c>
      <c r="J23" s="56"/>
      <c r="K23" s="56"/>
      <c r="L23" s="56"/>
      <c r="M23" s="56"/>
      <c r="N23" s="56">
        <v>4</v>
      </c>
      <c r="O23" s="56"/>
      <c r="P23" s="56"/>
      <c r="Q23" s="56"/>
      <c r="R23" s="56"/>
      <c r="S23" s="56"/>
      <c r="T23" s="56">
        <v>2</v>
      </c>
      <c r="U23" s="56"/>
    </row>
    <row r="24" spans="1:21" ht="15.75">
      <c r="A24" s="50" t="s">
        <v>95</v>
      </c>
      <c r="B24" s="51">
        <v>3</v>
      </c>
      <c r="C24" s="51" t="s">
        <v>101</v>
      </c>
      <c r="D24" s="48"/>
      <c r="E24" s="48"/>
      <c r="F24" s="48"/>
      <c r="G24" s="74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ht="12.75">
      <c r="A25" s="3" t="s">
        <v>36</v>
      </c>
      <c r="B25" s="58" t="s">
        <v>131</v>
      </c>
      <c r="C25" s="2" t="s">
        <v>37</v>
      </c>
      <c r="D25" s="1" t="s">
        <v>13</v>
      </c>
      <c r="E25" s="1">
        <f aca="true" t="shared" si="1" ref="E25:E31">F25</f>
        <v>1.15</v>
      </c>
      <c r="F25" s="2">
        <v>1.15</v>
      </c>
      <c r="G25" s="18">
        <v>1206.9</v>
      </c>
      <c r="H25" s="56">
        <v>30</v>
      </c>
      <c r="I25" s="56">
        <v>15</v>
      </c>
      <c r="J25" s="56">
        <v>5</v>
      </c>
      <c r="K25" s="56">
        <v>6</v>
      </c>
      <c r="L25" s="56">
        <v>10</v>
      </c>
      <c r="M25" s="56"/>
      <c r="N25" s="56">
        <v>10</v>
      </c>
      <c r="O25" s="56">
        <v>10</v>
      </c>
      <c r="P25" s="56">
        <v>10</v>
      </c>
      <c r="Q25" s="56">
        <v>10</v>
      </c>
      <c r="R25" s="56">
        <v>10</v>
      </c>
      <c r="S25" s="56">
        <v>15</v>
      </c>
      <c r="T25" s="56">
        <v>30</v>
      </c>
      <c r="U25" s="56">
        <v>30</v>
      </c>
    </row>
    <row r="26" spans="1:21" ht="12.75">
      <c r="A26" s="3" t="s">
        <v>36</v>
      </c>
      <c r="B26" s="58" t="s">
        <v>132</v>
      </c>
      <c r="C26" s="2" t="s">
        <v>38</v>
      </c>
      <c r="D26" s="1" t="s">
        <v>13</v>
      </c>
      <c r="E26" s="1">
        <f t="shared" si="1"/>
        <v>1.15</v>
      </c>
      <c r="F26" s="2">
        <v>1.15</v>
      </c>
      <c r="G26" s="18">
        <v>1219.9</v>
      </c>
      <c r="H26" s="56">
        <v>15</v>
      </c>
      <c r="I26" s="56">
        <v>15</v>
      </c>
      <c r="J26" s="56">
        <v>10</v>
      </c>
      <c r="K26" s="56">
        <v>6</v>
      </c>
      <c r="L26" s="56">
        <v>10</v>
      </c>
      <c r="M26" s="56"/>
      <c r="N26" s="56">
        <v>10</v>
      </c>
      <c r="O26" s="56">
        <v>10</v>
      </c>
      <c r="P26" s="56">
        <v>10</v>
      </c>
      <c r="Q26" s="56">
        <v>10</v>
      </c>
      <c r="R26" s="56">
        <v>10</v>
      </c>
      <c r="S26" s="56">
        <v>15</v>
      </c>
      <c r="T26" s="56">
        <v>15</v>
      </c>
      <c r="U26" s="56">
        <v>15</v>
      </c>
    </row>
    <row r="27" spans="1:21" ht="12.75">
      <c r="A27" s="33" t="s">
        <v>39</v>
      </c>
      <c r="B27" s="58" t="s">
        <v>133</v>
      </c>
      <c r="C27" s="2" t="s">
        <v>40</v>
      </c>
      <c r="D27" s="1" t="s">
        <v>13</v>
      </c>
      <c r="E27" s="1">
        <f t="shared" si="1"/>
        <v>1.332</v>
      </c>
      <c r="F27" s="2">
        <v>1.332</v>
      </c>
      <c r="G27" s="18">
        <v>1017.9</v>
      </c>
      <c r="H27" s="56">
        <v>10</v>
      </c>
      <c r="I27" s="56">
        <v>10</v>
      </c>
      <c r="J27" s="56">
        <v>5</v>
      </c>
      <c r="K27" s="56">
        <v>5</v>
      </c>
      <c r="L27" s="56">
        <v>5</v>
      </c>
      <c r="M27" s="56"/>
      <c r="N27" s="56">
        <v>5</v>
      </c>
      <c r="O27" s="56">
        <v>5</v>
      </c>
      <c r="P27" s="56">
        <v>5</v>
      </c>
      <c r="Q27" s="56">
        <v>5</v>
      </c>
      <c r="R27" s="56">
        <v>5</v>
      </c>
      <c r="S27" s="56">
        <v>5</v>
      </c>
      <c r="T27" s="56">
        <v>10</v>
      </c>
      <c r="U27" s="56">
        <v>10</v>
      </c>
    </row>
    <row r="28" spans="1:21" ht="12.75">
      <c r="A28" s="3" t="s">
        <v>41</v>
      </c>
      <c r="B28" s="58" t="s">
        <v>134</v>
      </c>
      <c r="C28" s="2" t="s">
        <v>42</v>
      </c>
      <c r="D28" s="1" t="s">
        <v>13</v>
      </c>
      <c r="E28" s="1">
        <f t="shared" si="1"/>
        <v>2.335</v>
      </c>
      <c r="F28" s="2">
        <v>2.335</v>
      </c>
      <c r="G28" s="18">
        <v>1214.1</v>
      </c>
      <c r="H28" s="56">
        <v>10</v>
      </c>
      <c r="I28" s="56">
        <v>10</v>
      </c>
      <c r="J28" s="56">
        <v>6</v>
      </c>
      <c r="K28" s="56">
        <v>4</v>
      </c>
      <c r="L28" s="56">
        <v>4</v>
      </c>
      <c r="M28" s="56">
        <v>2</v>
      </c>
      <c r="N28" s="56">
        <v>6</v>
      </c>
      <c r="O28" s="56">
        <v>4</v>
      </c>
      <c r="P28" s="56">
        <v>4</v>
      </c>
      <c r="Q28" s="56">
        <v>4</v>
      </c>
      <c r="R28" s="56">
        <v>4</v>
      </c>
      <c r="S28" s="56">
        <v>4</v>
      </c>
      <c r="T28" s="56">
        <v>8</v>
      </c>
      <c r="U28" s="56">
        <v>30</v>
      </c>
    </row>
    <row r="29" spans="1:21" ht="12.75">
      <c r="A29" s="3" t="s">
        <v>43</v>
      </c>
      <c r="B29" s="58" t="s">
        <v>135</v>
      </c>
      <c r="C29" s="2" t="s">
        <v>44</v>
      </c>
      <c r="D29" s="1" t="s">
        <v>15</v>
      </c>
      <c r="E29" s="1">
        <f t="shared" si="1"/>
        <v>4.89</v>
      </c>
      <c r="F29" s="2">
        <v>4.89</v>
      </c>
      <c r="G29" s="18">
        <v>848.7</v>
      </c>
      <c r="H29" s="56">
        <v>20</v>
      </c>
      <c r="I29" s="56">
        <v>30</v>
      </c>
      <c r="J29" s="56">
        <v>10</v>
      </c>
      <c r="K29" s="56">
        <v>8</v>
      </c>
      <c r="L29" s="56">
        <v>8</v>
      </c>
      <c r="M29" s="56">
        <v>1</v>
      </c>
      <c r="N29" s="56">
        <v>8</v>
      </c>
      <c r="O29" s="56">
        <v>8</v>
      </c>
      <c r="P29" s="56">
        <v>8</v>
      </c>
      <c r="Q29" s="56">
        <v>8</v>
      </c>
      <c r="R29" s="56">
        <v>8</v>
      </c>
      <c r="S29" s="56">
        <v>8</v>
      </c>
      <c r="T29" s="56">
        <v>10</v>
      </c>
      <c r="U29" s="56">
        <v>10</v>
      </c>
    </row>
    <row r="30" spans="1:21" ht="12.75">
      <c r="A30" s="3" t="s">
        <v>45</v>
      </c>
      <c r="B30" s="58" t="s">
        <v>136</v>
      </c>
      <c r="C30" s="2" t="s">
        <v>46</v>
      </c>
      <c r="D30" s="1" t="s">
        <v>47</v>
      </c>
      <c r="E30" s="1">
        <f t="shared" si="1"/>
        <v>3.66</v>
      </c>
      <c r="F30" s="2">
        <v>3.66</v>
      </c>
      <c r="G30" s="18">
        <v>2400</v>
      </c>
      <c r="H30" s="56">
        <v>6</v>
      </c>
      <c r="I30" s="56">
        <v>4</v>
      </c>
      <c r="J30" s="56">
        <v>2</v>
      </c>
      <c r="K30" s="56">
        <v>2</v>
      </c>
      <c r="L30" s="56">
        <v>3</v>
      </c>
      <c r="M30" s="56">
        <v>1</v>
      </c>
      <c r="N30" s="56">
        <v>3</v>
      </c>
      <c r="O30" s="56">
        <v>4</v>
      </c>
      <c r="P30" s="56">
        <v>4</v>
      </c>
      <c r="Q30" s="56">
        <v>4</v>
      </c>
      <c r="R30" s="56">
        <v>2</v>
      </c>
      <c r="S30" s="56">
        <v>4</v>
      </c>
      <c r="T30" s="56">
        <v>6</v>
      </c>
      <c r="U30" s="56">
        <v>4</v>
      </c>
    </row>
    <row r="31" spans="1:21" ht="12.75">
      <c r="A31" s="3" t="s">
        <v>48</v>
      </c>
      <c r="B31" s="58" t="s">
        <v>137</v>
      </c>
      <c r="C31" s="2" t="s">
        <v>49</v>
      </c>
      <c r="D31" s="1" t="s">
        <v>47</v>
      </c>
      <c r="E31" s="1">
        <f t="shared" si="1"/>
        <v>3.13</v>
      </c>
      <c r="F31" s="2">
        <v>3.13</v>
      </c>
      <c r="G31" s="18">
        <v>4600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5.75">
      <c r="A32" s="50" t="s">
        <v>96</v>
      </c>
      <c r="B32" s="51">
        <v>4</v>
      </c>
      <c r="C32" s="51" t="s">
        <v>96</v>
      </c>
      <c r="D32" s="8"/>
      <c r="E32" s="8"/>
      <c r="F32" s="8"/>
      <c r="G32" s="1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2.75">
      <c r="A33" s="3" t="s">
        <v>51</v>
      </c>
      <c r="B33" s="58" t="s">
        <v>138</v>
      </c>
      <c r="C33" s="2" t="s">
        <v>52</v>
      </c>
      <c r="D33" s="1" t="s">
        <v>13</v>
      </c>
      <c r="E33" s="1">
        <f>F33</f>
        <v>0.316</v>
      </c>
      <c r="F33" s="2">
        <v>0.316</v>
      </c>
      <c r="G33" s="18">
        <v>269.8</v>
      </c>
      <c r="H33" s="56">
        <v>10</v>
      </c>
      <c r="I33" s="56">
        <v>30</v>
      </c>
      <c r="J33" s="56">
        <v>30</v>
      </c>
      <c r="K33" s="56">
        <v>7</v>
      </c>
      <c r="L33" s="56">
        <v>10</v>
      </c>
      <c r="M33" s="56">
        <v>2</v>
      </c>
      <c r="N33" s="56">
        <v>10</v>
      </c>
      <c r="O33" s="56">
        <v>35</v>
      </c>
      <c r="P33" s="56">
        <v>5</v>
      </c>
      <c r="Q33" s="56">
        <v>30</v>
      </c>
      <c r="R33" s="56">
        <v>30</v>
      </c>
      <c r="S33" s="56">
        <v>30</v>
      </c>
      <c r="T33" s="56">
        <v>100</v>
      </c>
      <c r="U33" s="56">
        <v>100</v>
      </c>
    </row>
    <row r="34" spans="1:21" ht="12.75">
      <c r="A34" s="3" t="s">
        <v>53</v>
      </c>
      <c r="B34" s="58" t="s">
        <v>139</v>
      </c>
      <c r="C34" s="2" t="s">
        <v>54</v>
      </c>
      <c r="D34" s="1" t="s">
        <v>15</v>
      </c>
      <c r="E34" s="1">
        <f>F34</f>
        <v>0.861</v>
      </c>
      <c r="F34" s="2">
        <v>0.861</v>
      </c>
      <c r="G34" s="16"/>
      <c r="H34" s="56">
        <v>3</v>
      </c>
      <c r="I34" s="56">
        <v>8</v>
      </c>
      <c r="J34" s="56">
        <v>4</v>
      </c>
      <c r="K34" s="56">
        <v>2</v>
      </c>
      <c r="L34" s="56">
        <v>4</v>
      </c>
      <c r="M34" s="56">
        <v>2</v>
      </c>
      <c r="N34" s="56">
        <v>4</v>
      </c>
      <c r="O34" s="56">
        <v>2</v>
      </c>
      <c r="P34" s="56">
        <v>2</v>
      </c>
      <c r="Q34" s="56">
        <v>2</v>
      </c>
      <c r="R34" s="56">
        <v>2</v>
      </c>
      <c r="S34" s="56">
        <v>3</v>
      </c>
      <c r="T34" s="56">
        <v>15</v>
      </c>
      <c r="U34" s="56">
        <v>7</v>
      </c>
    </row>
    <row r="35" spans="1:21" ht="12.75">
      <c r="A35" s="3" t="s">
        <v>55</v>
      </c>
      <c r="B35" s="58" t="s">
        <v>140</v>
      </c>
      <c r="C35" s="2" t="s">
        <v>56</v>
      </c>
      <c r="D35" s="1" t="s">
        <v>15</v>
      </c>
      <c r="E35" s="1">
        <f>F35</f>
        <v>0.396</v>
      </c>
      <c r="F35" s="2">
        <v>0.396</v>
      </c>
      <c r="G35" s="1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12.75">
      <c r="A36" s="3" t="s">
        <v>57</v>
      </c>
      <c r="B36" s="58" t="s">
        <v>141</v>
      </c>
      <c r="C36" s="2" t="s">
        <v>58</v>
      </c>
      <c r="D36" s="1" t="s">
        <v>15</v>
      </c>
      <c r="E36" s="1">
        <f>F36</f>
        <v>0.2</v>
      </c>
      <c r="F36" s="2">
        <v>0.2</v>
      </c>
      <c r="G36" s="1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12.75">
      <c r="A37" s="3" t="s">
        <v>59</v>
      </c>
      <c r="B37" s="58" t="s">
        <v>142</v>
      </c>
      <c r="C37" s="2" t="s">
        <v>60</v>
      </c>
      <c r="D37" s="1" t="s">
        <v>61</v>
      </c>
      <c r="E37" s="1">
        <f>F37/10</f>
        <v>0.13899999999999998</v>
      </c>
      <c r="F37" s="2">
        <v>1.39</v>
      </c>
      <c r="G37" s="18">
        <v>860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2.75">
      <c r="A38" s="3" t="s">
        <v>62</v>
      </c>
      <c r="B38" s="58" t="s">
        <v>143</v>
      </c>
      <c r="C38" s="2" t="s">
        <v>63</v>
      </c>
      <c r="D38" s="1" t="s">
        <v>15</v>
      </c>
      <c r="E38" s="1">
        <f>F38</f>
        <v>0.891</v>
      </c>
      <c r="F38" s="2">
        <v>0.891</v>
      </c>
      <c r="G38" s="18">
        <v>925</v>
      </c>
      <c r="H38" s="56">
        <v>15</v>
      </c>
      <c r="I38" s="56">
        <v>15</v>
      </c>
      <c r="J38" s="56">
        <v>5</v>
      </c>
      <c r="K38" s="56">
        <v>12</v>
      </c>
      <c r="L38" s="56">
        <v>28</v>
      </c>
      <c r="M38" s="56">
        <v>4</v>
      </c>
      <c r="N38" s="56">
        <v>5</v>
      </c>
      <c r="O38" s="56">
        <v>10</v>
      </c>
      <c r="P38" s="56">
        <v>10</v>
      </c>
      <c r="Q38" s="56">
        <v>10</v>
      </c>
      <c r="R38" s="56">
        <v>10</v>
      </c>
      <c r="S38" s="56">
        <v>10</v>
      </c>
      <c r="T38" s="56">
        <v>15</v>
      </c>
      <c r="U38" s="56">
        <v>20</v>
      </c>
    </row>
    <row r="39" spans="1:21" ht="12.75">
      <c r="A39" s="3" t="s">
        <v>64</v>
      </c>
      <c r="B39" s="58" t="s">
        <v>149</v>
      </c>
      <c r="C39" s="2" t="s">
        <v>65</v>
      </c>
      <c r="D39" s="1" t="s">
        <v>15</v>
      </c>
      <c r="E39" s="1">
        <f>F39</f>
        <v>6.831</v>
      </c>
      <c r="F39" s="2">
        <v>6.831</v>
      </c>
      <c r="G39" s="18">
        <v>1617.6</v>
      </c>
      <c r="H39" s="56">
        <v>25</v>
      </c>
      <c r="I39" s="56">
        <v>15</v>
      </c>
      <c r="J39" s="56">
        <v>10</v>
      </c>
      <c r="K39" s="56">
        <v>6</v>
      </c>
      <c r="L39" s="56">
        <v>15</v>
      </c>
      <c r="M39" s="56">
        <v>4</v>
      </c>
      <c r="N39" s="56">
        <v>10</v>
      </c>
      <c r="O39" s="56">
        <v>10</v>
      </c>
      <c r="P39" s="56">
        <v>10</v>
      </c>
      <c r="Q39" s="56">
        <v>10</v>
      </c>
      <c r="R39" s="56">
        <v>10</v>
      </c>
      <c r="S39" s="56">
        <v>15</v>
      </c>
      <c r="T39" s="56">
        <v>25</v>
      </c>
      <c r="U39" s="56">
        <v>15</v>
      </c>
    </row>
    <row r="40" spans="1:21" ht="15.75">
      <c r="A40" s="50" t="s">
        <v>103</v>
      </c>
      <c r="B40" s="51">
        <v>5</v>
      </c>
      <c r="C40" s="51" t="s">
        <v>103</v>
      </c>
      <c r="D40" s="8"/>
      <c r="E40" s="8"/>
      <c r="F40" s="8"/>
      <c r="G40" s="1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ht="12.75">
      <c r="A41" s="3" t="s">
        <v>35</v>
      </c>
      <c r="B41" s="58" t="s">
        <v>144</v>
      </c>
      <c r="C41" s="2" t="s">
        <v>66</v>
      </c>
      <c r="D41" s="1" t="s">
        <v>18</v>
      </c>
      <c r="E41" s="1">
        <f>F41</f>
        <v>0.56</v>
      </c>
      <c r="F41" s="2">
        <v>0.56</v>
      </c>
      <c r="G41" s="1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21" ht="12.75">
      <c r="A42" s="3" t="s">
        <v>67</v>
      </c>
      <c r="B42" s="58" t="s">
        <v>145</v>
      </c>
      <c r="C42" s="2" t="s">
        <v>68</v>
      </c>
      <c r="D42" s="1" t="s">
        <v>50</v>
      </c>
      <c r="E42" s="1">
        <f>F42</f>
        <v>0.12</v>
      </c>
      <c r="F42" s="2">
        <v>0.12</v>
      </c>
      <c r="G42" s="18">
        <v>263200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1" ht="12.75">
      <c r="A43" s="3"/>
      <c r="B43" s="58" t="s">
        <v>146</v>
      </c>
      <c r="C43" s="2" t="s">
        <v>81</v>
      </c>
      <c r="D43" s="1"/>
      <c r="E43" s="1"/>
      <c r="F43" s="2"/>
      <c r="G43" s="39">
        <v>2200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2.75">
      <c r="A44" s="3"/>
      <c r="B44" s="58" t="s">
        <v>147</v>
      </c>
      <c r="C44" s="2" t="s">
        <v>88</v>
      </c>
      <c r="D44" s="1"/>
      <c r="E44" s="1"/>
      <c r="F44" s="2"/>
      <c r="G44" s="39">
        <v>740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2.75">
      <c r="A45" s="33" t="s">
        <v>34</v>
      </c>
      <c r="B45" s="58" t="s">
        <v>148</v>
      </c>
      <c r="C45" s="2" t="s">
        <v>69</v>
      </c>
      <c r="D45" s="1" t="s">
        <v>18</v>
      </c>
      <c r="E45" s="1">
        <f>F45</f>
        <v>1.682</v>
      </c>
      <c r="F45" s="2">
        <v>1.682</v>
      </c>
      <c r="G45" s="18">
        <v>425.3</v>
      </c>
      <c r="H45" s="56">
        <v>10</v>
      </c>
      <c r="I45" s="56">
        <v>200</v>
      </c>
      <c r="J45" s="56">
        <v>10</v>
      </c>
      <c r="K45" s="56">
        <v>2</v>
      </c>
      <c r="L45" s="56">
        <v>2</v>
      </c>
      <c r="M45" s="56">
        <v>2</v>
      </c>
      <c r="N45" s="56">
        <v>2</v>
      </c>
      <c r="O45" s="56">
        <v>3</v>
      </c>
      <c r="P45" s="56">
        <v>5</v>
      </c>
      <c r="Q45" s="56">
        <v>200</v>
      </c>
      <c r="R45" s="56"/>
      <c r="S45" s="56"/>
      <c r="T45" s="56">
        <v>300</v>
      </c>
      <c r="U45" s="56">
        <v>5</v>
      </c>
    </row>
    <row r="46" spans="1:21" ht="12.75">
      <c r="A46" s="3"/>
      <c r="B46" s="5" t="s">
        <v>241</v>
      </c>
      <c r="C46" s="2" t="s">
        <v>243</v>
      </c>
      <c r="D46" s="62" t="s">
        <v>242</v>
      </c>
      <c r="E46" s="2"/>
      <c r="F46" s="2"/>
      <c r="G46" s="16"/>
      <c r="H46" s="56"/>
      <c r="I46" s="56"/>
      <c r="J46" s="56"/>
      <c r="K46" s="56">
        <v>0.96</v>
      </c>
      <c r="L46" s="56">
        <v>0.641</v>
      </c>
      <c r="M46" s="56"/>
      <c r="N46" s="56">
        <v>1.662</v>
      </c>
      <c r="O46" s="56"/>
      <c r="P46" s="56"/>
      <c r="Q46" s="56">
        <v>0.926</v>
      </c>
      <c r="R46" s="56"/>
      <c r="S46" s="56">
        <v>0.451</v>
      </c>
      <c r="T46" s="56">
        <v>1.264</v>
      </c>
      <c r="U46" s="56">
        <v>1.094</v>
      </c>
    </row>
  </sheetData>
  <mergeCells count="10">
    <mergeCell ref="A1:U2"/>
    <mergeCell ref="B4:B5"/>
    <mergeCell ref="A3:U3"/>
    <mergeCell ref="A4:A5"/>
    <mergeCell ref="C4:C5"/>
    <mergeCell ref="D4:D5"/>
    <mergeCell ref="F4:F5"/>
    <mergeCell ref="H4:U4"/>
    <mergeCell ref="E4:E5"/>
    <mergeCell ref="G4:G5"/>
  </mergeCells>
  <printOptions/>
  <pageMargins left="0.75" right="0.75" top="1" bottom="1" header="0.5" footer="0.5"/>
  <pageSetup fitToHeight="2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F46"/>
  <sheetViews>
    <sheetView zoomScale="79" zoomScaleNormal="79" workbookViewId="0" topLeftCell="B1">
      <selection activeCell="B46" sqref="A46:IV47"/>
    </sheetView>
  </sheetViews>
  <sheetFormatPr defaultColWidth="9.00390625" defaultRowHeight="12.75"/>
  <cols>
    <col min="1" max="1" width="7.25390625" style="0" hidden="1" customWidth="1"/>
    <col min="2" max="2" width="7.25390625" style="0" customWidth="1"/>
    <col min="3" max="3" width="42.125" style="0" customWidth="1"/>
    <col min="4" max="4" width="11.75390625" style="0" customWidth="1"/>
    <col min="5" max="5" width="9.875" style="0" hidden="1" customWidth="1"/>
    <col min="6" max="6" width="10.375" style="0" hidden="1" customWidth="1"/>
    <col min="7" max="7" width="10.375" style="19" hidden="1" customWidth="1"/>
    <col min="8" max="9" width="8.875" style="0" customWidth="1"/>
    <col min="10" max="13" width="8.875" style="35" customWidth="1"/>
    <col min="14" max="14" width="8.75390625" style="35" customWidth="1"/>
    <col min="15" max="16" width="8.75390625" style="0" hidden="1" customWidth="1"/>
    <col min="17" max="19" width="8.875" style="35" customWidth="1"/>
    <col min="20" max="20" width="8.875" style="88" customWidth="1"/>
    <col min="21" max="23" width="8.875" style="0" customWidth="1"/>
    <col min="24" max="24" width="8.75390625" style="0" hidden="1" customWidth="1"/>
    <col min="25" max="26" width="8.875" style="35" customWidth="1"/>
    <col min="27" max="28" width="8.875" style="0" customWidth="1"/>
    <col min="29" max="29" width="8.75390625" style="0" hidden="1" customWidth="1"/>
    <col min="30" max="30" width="11.00390625" style="21" hidden="1" customWidth="1"/>
    <col min="31" max="31" width="11.75390625" style="0" hidden="1" customWidth="1"/>
    <col min="32" max="32" width="11.375" style="20" hidden="1" customWidth="1"/>
  </cols>
  <sheetData>
    <row r="1" spans="1:28" ht="13.5" customHeight="1">
      <c r="A1" s="108" t="s">
        <v>238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32" ht="21.75" customHeight="1">
      <c r="A4" s="100" t="s">
        <v>70</v>
      </c>
      <c r="B4" s="93" t="s">
        <v>117</v>
      </c>
      <c r="C4" s="97" t="s">
        <v>0</v>
      </c>
      <c r="D4" s="97" t="s">
        <v>1</v>
      </c>
      <c r="E4" s="98" t="s">
        <v>72</v>
      </c>
      <c r="F4" s="98" t="s">
        <v>80</v>
      </c>
      <c r="G4" s="99" t="s">
        <v>79</v>
      </c>
      <c r="H4" s="93" t="s">
        <v>71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8" t="s">
        <v>77</v>
      </c>
      <c r="AF4" s="101" t="s">
        <v>78</v>
      </c>
    </row>
    <row r="5" spans="1:32" ht="58.5" customHeight="1">
      <c r="A5" s="100"/>
      <c r="B5" s="93"/>
      <c r="C5" s="97"/>
      <c r="D5" s="97"/>
      <c r="E5" s="98"/>
      <c r="F5" s="98"/>
      <c r="G5" s="99"/>
      <c r="H5" s="66" t="s">
        <v>178</v>
      </c>
      <c r="I5" s="66" t="s">
        <v>179</v>
      </c>
      <c r="J5" s="67" t="s">
        <v>195</v>
      </c>
      <c r="K5" s="67" t="s">
        <v>180</v>
      </c>
      <c r="L5" s="67" t="s">
        <v>181</v>
      </c>
      <c r="M5" s="67" t="s">
        <v>194</v>
      </c>
      <c r="N5" s="67" t="s">
        <v>193</v>
      </c>
      <c r="O5" s="67" t="s">
        <v>74</v>
      </c>
      <c r="P5" s="67" t="s">
        <v>75</v>
      </c>
      <c r="Q5" s="67" t="s">
        <v>182</v>
      </c>
      <c r="R5" s="67" t="s">
        <v>192</v>
      </c>
      <c r="S5" s="67" t="s">
        <v>183</v>
      </c>
      <c r="T5" s="110" t="s">
        <v>184</v>
      </c>
      <c r="U5" s="66" t="s">
        <v>185</v>
      </c>
      <c r="V5" s="67" t="s">
        <v>186</v>
      </c>
      <c r="W5" s="67" t="s">
        <v>191</v>
      </c>
      <c r="X5" s="67" t="s">
        <v>76</v>
      </c>
      <c r="Y5" s="67" t="s">
        <v>187</v>
      </c>
      <c r="Z5" s="67" t="s">
        <v>190</v>
      </c>
      <c r="AA5" s="66" t="s">
        <v>188</v>
      </c>
      <c r="AB5" s="67" t="s">
        <v>189</v>
      </c>
      <c r="AC5" s="10" t="s">
        <v>73</v>
      </c>
      <c r="AD5" s="24" t="s">
        <v>89</v>
      </c>
      <c r="AE5" s="98"/>
      <c r="AF5" s="101"/>
    </row>
    <row r="6" spans="1:32" ht="12.75">
      <c r="A6" s="12">
        <v>1</v>
      </c>
      <c r="B6" s="14">
        <v>1</v>
      </c>
      <c r="C6" s="14">
        <v>2</v>
      </c>
      <c r="D6" s="14">
        <v>3</v>
      </c>
      <c r="E6" s="14"/>
      <c r="F6" s="14">
        <v>4</v>
      </c>
      <c r="G6" s="80">
        <v>5</v>
      </c>
      <c r="H6" s="14">
        <v>4</v>
      </c>
      <c r="I6" s="14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4">
        <v>13</v>
      </c>
      <c r="P6" s="14">
        <v>14</v>
      </c>
      <c r="Q6" s="13">
        <v>11</v>
      </c>
      <c r="R6" s="13">
        <v>12</v>
      </c>
      <c r="S6" s="13">
        <v>13</v>
      </c>
      <c r="T6" s="111">
        <v>14</v>
      </c>
      <c r="U6" s="14">
        <v>15</v>
      </c>
      <c r="V6" s="14">
        <v>16</v>
      </c>
      <c r="W6" s="14">
        <v>17</v>
      </c>
      <c r="X6" s="14">
        <v>22</v>
      </c>
      <c r="Y6" s="13">
        <v>18</v>
      </c>
      <c r="Z6" s="13">
        <v>19</v>
      </c>
      <c r="AA6" s="14">
        <v>20</v>
      </c>
      <c r="AB6" s="14">
        <v>21</v>
      </c>
      <c r="AC6" s="13">
        <v>27</v>
      </c>
      <c r="AD6" s="22">
        <v>28</v>
      </c>
      <c r="AE6" s="13">
        <v>29</v>
      </c>
      <c r="AF6" s="25">
        <v>30</v>
      </c>
    </row>
    <row r="7" spans="1:32" ht="15.75">
      <c r="A7" s="50" t="s">
        <v>2</v>
      </c>
      <c r="B7" s="51">
        <v>1</v>
      </c>
      <c r="C7" s="51" t="s">
        <v>98</v>
      </c>
      <c r="D7" s="8"/>
      <c r="E7" s="8"/>
      <c r="F7" s="8"/>
      <c r="G7" s="15"/>
      <c r="H7" s="55"/>
      <c r="I7" s="55"/>
      <c r="J7" s="56"/>
      <c r="K7" s="56"/>
      <c r="L7" s="56"/>
      <c r="M7" s="56"/>
      <c r="N7" s="56"/>
      <c r="O7" s="55"/>
      <c r="P7" s="55"/>
      <c r="Q7" s="56"/>
      <c r="R7" s="56"/>
      <c r="S7" s="56"/>
      <c r="T7" s="71"/>
      <c r="U7" s="55"/>
      <c r="V7" s="55"/>
      <c r="W7" s="55"/>
      <c r="X7" s="55"/>
      <c r="Y7" s="56"/>
      <c r="Z7" s="56"/>
      <c r="AA7" s="55"/>
      <c r="AB7" s="55"/>
      <c r="AC7" s="1"/>
      <c r="AD7" s="26"/>
      <c r="AE7" s="16"/>
      <c r="AF7" s="27"/>
    </row>
    <row r="8" spans="1:32" ht="12.75">
      <c r="A8" s="33" t="s">
        <v>4</v>
      </c>
      <c r="B8" s="5" t="s">
        <v>118</v>
      </c>
      <c r="C8" s="2" t="s">
        <v>5</v>
      </c>
      <c r="D8" s="1" t="s">
        <v>6</v>
      </c>
      <c r="E8" s="6">
        <f>F8/10</f>
        <v>0.47300000000000003</v>
      </c>
      <c r="F8" s="6">
        <v>4.73</v>
      </c>
      <c r="G8" s="18">
        <v>66.81</v>
      </c>
      <c r="H8" s="55"/>
      <c r="I8" s="55"/>
      <c r="J8" s="56"/>
      <c r="K8" s="56"/>
      <c r="L8" s="56"/>
      <c r="M8" s="56"/>
      <c r="N8" s="56"/>
      <c r="O8" s="55"/>
      <c r="P8" s="55"/>
      <c r="Q8" s="56"/>
      <c r="R8" s="56"/>
      <c r="S8" s="56"/>
      <c r="T8" s="71"/>
      <c r="U8" s="55"/>
      <c r="V8" s="55"/>
      <c r="W8" s="55"/>
      <c r="X8" s="55"/>
      <c r="Y8" s="56"/>
      <c r="Z8" s="56"/>
      <c r="AA8" s="55"/>
      <c r="AB8" s="55"/>
      <c r="AC8" s="2"/>
      <c r="AD8" s="26">
        <f aca="true" t="shared" si="0" ref="AD8:AD22">H8+I8+J8+K8+L8+M8+N8+O8+P8+Q8+R8+S8+T8+U8+V8+W8+X8+Y8+Z8+AA8+AB8+AC8</f>
        <v>0</v>
      </c>
      <c r="AE8" s="16">
        <f aca="true" t="shared" si="1" ref="AE8:AE22">E8*AD8</f>
        <v>0</v>
      </c>
      <c r="AF8" s="27">
        <f aca="true" t="shared" si="2" ref="AF8:AF22">G8*AD8</f>
        <v>0</v>
      </c>
    </row>
    <row r="9" spans="1:32" s="88" customFormat="1" ht="13.5" customHeight="1">
      <c r="A9" s="89" t="s">
        <v>7</v>
      </c>
      <c r="B9" s="82" t="s">
        <v>119</v>
      </c>
      <c r="C9" s="90" t="s">
        <v>99</v>
      </c>
      <c r="D9" s="84" t="s">
        <v>3</v>
      </c>
      <c r="E9" s="85">
        <f>F9/10</f>
        <v>0.2766</v>
      </c>
      <c r="F9" s="85">
        <v>2.766</v>
      </c>
      <c r="G9" s="87">
        <v>678</v>
      </c>
      <c r="H9" s="71">
        <v>1.2</v>
      </c>
      <c r="I9" s="71"/>
      <c r="J9" s="71"/>
      <c r="K9" s="71"/>
      <c r="L9" s="71"/>
      <c r="M9" s="71">
        <v>0.2</v>
      </c>
      <c r="N9" s="71"/>
      <c r="O9" s="71"/>
      <c r="P9" s="71"/>
      <c r="Q9" s="71">
        <v>1.4</v>
      </c>
      <c r="R9" s="71"/>
      <c r="S9" s="71">
        <v>0.2</v>
      </c>
      <c r="T9" s="71">
        <v>0.2</v>
      </c>
      <c r="U9" s="71"/>
      <c r="V9" s="71"/>
      <c r="W9" s="71"/>
      <c r="X9" s="71"/>
      <c r="Y9" s="71"/>
      <c r="Z9" s="71">
        <v>0.2</v>
      </c>
      <c r="AA9" s="71"/>
      <c r="AB9" s="71">
        <v>1</v>
      </c>
      <c r="AC9" s="83"/>
      <c r="AD9" s="87">
        <f t="shared" si="0"/>
        <v>4.4</v>
      </c>
      <c r="AE9" s="86">
        <f t="shared" si="1"/>
        <v>1.2170400000000001</v>
      </c>
      <c r="AF9" s="87">
        <f t="shared" si="2"/>
        <v>2983.2000000000003</v>
      </c>
    </row>
    <row r="10" spans="1:32" ht="12.75">
      <c r="A10" s="3" t="s">
        <v>7</v>
      </c>
      <c r="B10" s="5" t="s">
        <v>120</v>
      </c>
      <c r="C10" s="2" t="s">
        <v>9</v>
      </c>
      <c r="D10" s="1" t="s">
        <v>3</v>
      </c>
      <c r="E10" s="6">
        <f>F10/10</f>
        <v>0.2766</v>
      </c>
      <c r="F10" s="6">
        <v>2.766</v>
      </c>
      <c r="G10" s="39">
        <v>850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71"/>
      <c r="U10" s="56"/>
      <c r="V10" s="56"/>
      <c r="W10" s="56"/>
      <c r="X10" s="56"/>
      <c r="Y10" s="56"/>
      <c r="Z10" s="56"/>
      <c r="AA10" s="56"/>
      <c r="AB10" s="56"/>
      <c r="AC10" s="7"/>
      <c r="AD10" s="26">
        <f t="shared" si="0"/>
        <v>0</v>
      </c>
      <c r="AE10" s="16">
        <f t="shared" si="1"/>
        <v>0</v>
      </c>
      <c r="AF10" s="27">
        <f t="shared" si="2"/>
        <v>0</v>
      </c>
    </row>
    <row r="11" spans="1:32" ht="12.75">
      <c r="A11" s="3" t="s">
        <v>11</v>
      </c>
      <c r="B11" s="5" t="s">
        <v>121</v>
      </c>
      <c r="C11" s="2" t="s">
        <v>12</v>
      </c>
      <c r="D11" s="1" t="s">
        <v>13</v>
      </c>
      <c r="E11" s="6">
        <f>F11</f>
        <v>0.866</v>
      </c>
      <c r="F11" s="6">
        <v>0.866</v>
      </c>
      <c r="G11" s="18">
        <v>374.3</v>
      </c>
      <c r="H11" s="56"/>
      <c r="I11" s="56"/>
      <c r="J11" s="56">
        <v>2</v>
      </c>
      <c r="K11" s="56">
        <v>2</v>
      </c>
      <c r="L11" s="56">
        <v>2</v>
      </c>
      <c r="M11" s="56">
        <v>3</v>
      </c>
      <c r="N11" s="56">
        <v>2</v>
      </c>
      <c r="O11" s="56"/>
      <c r="P11" s="56"/>
      <c r="Q11" s="56"/>
      <c r="R11" s="56">
        <v>2</v>
      </c>
      <c r="S11" s="56">
        <v>4</v>
      </c>
      <c r="T11" s="71">
        <v>3</v>
      </c>
      <c r="U11" s="56"/>
      <c r="V11" s="56">
        <v>3</v>
      </c>
      <c r="W11" s="56">
        <v>2</v>
      </c>
      <c r="X11" s="56"/>
      <c r="Y11" s="56">
        <v>2</v>
      </c>
      <c r="Z11" s="56">
        <v>3</v>
      </c>
      <c r="AA11" s="56">
        <v>2</v>
      </c>
      <c r="AB11" s="56"/>
      <c r="AC11" s="7"/>
      <c r="AD11" s="26">
        <f t="shared" si="0"/>
        <v>32</v>
      </c>
      <c r="AE11" s="16">
        <f t="shared" si="1"/>
        <v>27.712</v>
      </c>
      <c r="AF11" s="27">
        <f t="shared" si="2"/>
        <v>11977.6</v>
      </c>
    </row>
    <row r="12" spans="1:32" ht="12.75">
      <c r="A12" s="3" t="s">
        <v>16</v>
      </c>
      <c r="B12" s="1"/>
      <c r="C12" s="2" t="s">
        <v>92</v>
      </c>
      <c r="D12" s="1" t="s">
        <v>13</v>
      </c>
      <c r="E12" s="6">
        <f>F12</f>
        <v>0.604</v>
      </c>
      <c r="F12" s="46">
        <v>0.604</v>
      </c>
      <c r="G12" s="16">
        <v>1</v>
      </c>
      <c r="H12" s="56"/>
      <c r="I12" s="56"/>
      <c r="J12" s="56">
        <v>7</v>
      </c>
      <c r="K12" s="56">
        <v>7</v>
      </c>
      <c r="L12" s="56">
        <v>7</v>
      </c>
      <c r="M12" s="56">
        <v>8</v>
      </c>
      <c r="N12" s="56">
        <v>7</v>
      </c>
      <c r="O12" s="56"/>
      <c r="P12" s="56"/>
      <c r="Q12" s="56"/>
      <c r="R12" s="56">
        <v>7</v>
      </c>
      <c r="S12" s="56">
        <v>8</v>
      </c>
      <c r="T12" s="71">
        <v>7</v>
      </c>
      <c r="U12" s="56"/>
      <c r="V12" s="56">
        <v>7</v>
      </c>
      <c r="W12" s="56">
        <v>7</v>
      </c>
      <c r="X12" s="56"/>
      <c r="Y12" s="59">
        <v>7</v>
      </c>
      <c r="Z12" s="56">
        <v>7</v>
      </c>
      <c r="AA12" s="59">
        <v>7</v>
      </c>
      <c r="AB12" s="56"/>
      <c r="AC12" s="7"/>
      <c r="AD12" s="47">
        <f t="shared" si="0"/>
        <v>93</v>
      </c>
      <c r="AE12" s="16">
        <f t="shared" si="1"/>
        <v>56.172</v>
      </c>
      <c r="AF12" s="27">
        <f t="shared" si="2"/>
        <v>93</v>
      </c>
    </row>
    <row r="13" spans="1:32" ht="15.75">
      <c r="A13" s="50" t="s">
        <v>100</v>
      </c>
      <c r="B13" s="51">
        <v>2</v>
      </c>
      <c r="C13" s="51" t="s">
        <v>100</v>
      </c>
      <c r="D13" s="8"/>
      <c r="E13" s="8"/>
      <c r="F13" s="6"/>
      <c r="G13" s="1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71"/>
      <c r="U13" s="56"/>
      <c r="V13" s="56"/>
      <c r="W13" s="56"/>
      <c r="X13" s="56"/>
      <c r="Y13" s="56"/>
      <c r="Z13" s="56"/>
      <c r="AA13" s="56"/>
      <c r="AB13" s="56"/>
      <c r="AC13" s="7"/>
      <c r="AD13" s="26">
        <f t="shared" si="0"/>
        <v>0</v>
      </c>
      <c r="AE13" s="16">
        <f t="shared" si="1"/>
        <v>0</v>
      </c>
      <c r="AF13" s="27">
        <f t="shared" si="2"/>
        <v>0</v>
      </c>
    </row>
    <row r="14" spans="1:32" ht="12.75">
      <c r="A14" s="33" t="s">
        <v>19</v>
      </c>
      <c r="B14" s="5" t="s">
        <v>123</v>
      </c>
      <c r="C14" s="2" t="s">
        <v>20</v>
      </c>
      <c r="D14" s="1" t="s">
        <v>15</v>
      </c>
      <c r="E14" s="6">
        <f aca="true" t="shared" si="3" ref="E14:E20">F14</f>
        <v>3.479</v>
      </c>
      <c r="F14" s="2">
        <v>3.479</v>
      </c>
      <c r="G14" s="18">
        <v>1680.1</v>
      </c>
      <c r="H14" s="56">
        <v>7</v>
      </c>
      <c r="I14" s="56">
        <v>5</v>
      </c>
      <c r="J14" s="56">
        <v>8</v>
      </c>
      <c r="K14" s="56">
        <v>8</v>
      </c>
      <c r="L14" s="56">
        <v>8</v>
      </c>
      <c r="M14" s="56">
        <v>8</v>
      </c>
      <c r="N14" s="56">
        <v>6</v>
      </c>
      <c r="O14" s="56"/>
      <c r="P14" s="56"/>
      <c r="Q14" s="56">
        <v>5</v>
      </c>
      <c r="R14" s="56">
        <v>8</v>
      </c>
      <c r="S14" s="56">
        <v>8</v>
      </c>
      <c r="T14" s="71">
        <v>8</v>
      </c>
      <c r="U14" s="56">
        <v>5</v>
      </c>
      <c r="V14" s="56">
        <v>8</v>
      </c>
      <c r="W14" s="56">
        <v>8</v>
      </c>
      <c r="X14" s="56"/>
      <c r="Y14" s="56">
        <v>8</v>
      </c>
      <c r="Z14" s="56">
        <v>8</v>
      </c>
      <c r="AA14" s="56">
        <v>7</v>
      </c>
      <c r="AB14" s="56">
        <v>4</v>
      </c>
      <c r="AC14" s="7"/>
      <c r="AD14" s="26">
        <f t="shared" si="0"/>
        <v>127</v>
      </c>
      <c r="AE14" s="16">
        <f t="shared" si="1"/>
        <v>441.833</v>
      </c>
      <c r="AF14" s="27">
        <f t="shared" si="2"/>
        <v>213372.69999999998</v>
      </c>
    </row>
    <row r="15" spans="1:32" ht="12.75">
      <c r="A15" s="33" t="s">
        <v>21</v>
      </c>
      <c r="B15" s="5" t="s">
        <v>124</v>
      </c>
      <c r="C15" s="2" t="s">
        <v>22</v>
      </c>
      <c r="D15" s="1" t="s">
        <v>18</v>
      </c>
      <c r="E15" s="6">
        <f t="shared" si="3"/>
        <v>4.192</v>
      </c>
      <c r="F15" s="2">
        <v>4.192</v>
      </c>
      <c r="G15" s="1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71"/>
      <c r="U15" s="56"/>
      <c r="V15" s="56"/>
      <c r="W15" s="56"/>
      <c r="X15" s="56"/>
      <c r="Y15" s="56"/>
      <c r="Z15" s="56"/>
      <c r="AA15" s="56"/>
      <c r="AB15" s="56"/>
      <c r="AC15" s="7"/>
      <c r="AD15" s="26">
        <f t="shared" si="0"/>
        <v>0</v>
      </c>
      <c r="AE15" s="16">
        <f t="shared" si="1"/>
        <v>0</v>
      </c>
      <c r="AF15" s="27">
        <f t="shared" si="2"/>
        <v>0</v>
      </c>
    </row>
    <row r="16" spans="1:32" ht="12.75">
      <c r="A16" s="3" t="s">
        <v>23</v>
      </c>
      <c r="B16" s="5" t="s">
        <v>125</v>
      </c>
      <c r="C16" s="2" t="s">
        <v>24</v>
      </c>
      <c r="D16" s="1" t="s">
        <v>15</v>
      </c>
      <c r="E16" s="6">
        <f t="shared" si="3"/>
        <v>3.06</v>
      </c>
      <c r="F16" s="2">
        <v>3.06</v>
      </c>
      <c r="G16" s="18">
        <v>1690.5</v>
      </c>
      <c r="H16" s="56">
        <v>3</v>
      </c>
      <c r="I16" s="56">
        <v>1</v>
      </c>
      <c r="J16" s="56">
        <v>4</v>
      </c>
      <c r="K16" s="56">
        <v>4</v>
      </c>
      <c r="L16" s="56">
        <v>4</v>
      </c>
      <c r="M16" s="56">
        <v>5</v>
      </c>
      <c r="N16" s="56">
        <v>4</v>
      </c>
      <c r="O16" s="56"/>
      <c r="P16" s="56"/>
      <c r="Q16" s="56">
        <v>1</v>
      </c>
      <c r="R16" s="56">
        <v>4</v>
      </c>
      <c r="S16" s="56">
        <v>5</v>
      </c>
      <c r="T16" s="71">
        <v>4</v>
      </c>
      <c r="U16" s="56">
        <v>1</v>
      </c>
      <c r="V16" s="56">
        <v>4</v>
      </c>
      <c r="W16" s="56">
        <v>4</v>
      </c>
      <c r="X16" s="56"/>
      <c r="Y16" s="56">
        <v>4</v>
      </c>
      <c r="Z16" s="56">
        <v>4</v>
      </c>
      <c r="AA16" s="56">
        <v>4</v>
      </c>
      <c r="AB16" s="56">
        <v>1</v>
      </c>
      <c r="AC16" s="7"/>
      <c r="AD16" s="26">
        <f t="shared" si="0"/>
        <v>61</v>
      </c>
      <c r="AE16" s="16">
        <f t="shared" si="1"/>
        <v>186.66</v>
      </c>
      <c r="AF16" s="27">
        <f t="shared" si="2"/>
        <v>103120.5</v>
      </c>
    </row>
    <row r="17" spans="1:32" s="88" customFormat="1" ht="12.75">
      <c r="A17" s="81" t="s">
        <v>25</v>
      </c>
      <c r="B17" s="82" t="s">
        <v>126</v>
      </c>
      <c r="C17" s="83" t="s">
        <v>105</v>
      </c>
      <c r="D17" s="84" t="s">
        <v>86</v>
      </c>
      <c r="E17" s="85">
        <f t="shared" si="3"/>
        <v>9.61</v>
      </c>
      <c r="F17" s="83">
        <v>9.61</v>
      </c>
      <c r="G17" s="86">
        <v>10500</v>
      </c>
      <c r="H17" s="71"/>
      <c r="I17" s="71">
        <v>1</v>
      </c>
      <c r="J17" s="71"/>
      <c r="K17" s="71"/>
      <c r="L17" s="71">
        <v>2</v>
      </c>
      <c r="M17" s="71"/>
      <c r="N17" s="71">
        <v>2</v>
      </c>
      <c r="O17" s="71"/>
      <c r="P17" s="71"/>
      <c r="Q17" s="71"/>
      <c r="R17" s="71">
        <v>6</v>
      </c>
      <c r="S17" s="71">
        <v>12</v>
      </c>
      <c r="T17" s="71"/>
      <c r="U17" s="71"/>
      <c r="V17" s="71"/>
      <c r="W17" s="71"/>
      <c r="X17" s="71"/>
      <c r="Y17" s="71"/>
      <c r="Z17" s="71"/>
      <c r="AA17" s="71"/>
      <c r="AB17" s="71"/>
      <c r="AC17" s="83"/>
      <c r="AD17" s="87">
        <f t="shared" si="0"/>
        <v>23</v>
      </c>
      <c r="AE17" s="86">
        <f t="shared" si="1"/>
        <v>221.02999999999997</v>
      </c>
      <c r="AF17" s="87">
        <f t="shared" si="2"/>
        <v>241500</v>
      </c>
    </row>
    <row r="18" spans="1:32" ht="12.75">
      <c r="A18" s="33" t="s">
        <v>27</v>
      </c>
      <c r="B18" s="5" t="s">
        <v>127</v>
      </c>
      <c r="C18" s="2" t="s">
        <v>106</v>
      </c>
      <c r="D18" s="1" t="s">
        <v>15</v>
      </c>
      <c r="E18" s="6">
        <f t="shared" si="3"/>
        <v>1.793</v>
      </c>
      <c r="F18" s="2">
        <v>1.793</v>
      </c>
      <c r="G18" s="1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71"/>
      <c r="U18" s="56"/>
      <c r="V18" s="56"/>
      <c r="W18" s="56"/>
      <c r="X18" s="56"/>
      <c r="Y18" s="56"/>
      <c r="Z18" s="56"/>
      <c r="AA18" s="56"/>
      <c r="AB18" s="56"/>
      <c r="AC18" s="7"/>
      <c r="AD18" s="26">
        <f t="shared" si="0"/>
        <v>0</v>
      </c>
      <c r="AE18" s="16">
        <f t="shared" si="1"/>
        <v>0</v>
      </c>
      <c r="AF18" s="27">
        <f t="shared" si="2"/>
        <v>0</v>
      </c>
    </row>
    <row r="19" spans="1:32" ht="12.75">
      <c r="A19" s="3" t="s">
        <v>28</v>
      </c>
      <c r="B19" s="5" t="s">
        <v>128</v>
      </c>
      <c r="C19" s="2" t="s">
        <v>29</v>
      </c>
      <c r="D19" s="1" t="s">
        <v>15</v>
      </c>
      <c r="E19" s="6">
        <f t="shared" si="3"/>
        <v>1.63</v>
      </c>
      <c r="F19" s="2">
        <v>1.63</v>
      </c>
      <c r="G19" s="1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71"/>
      <c r="U19" s="56"/>
      <c r="V19" s="56"/>
      <c r="W19" s="56"/>
      <c r="X19" s="56"/>
      <c r="Y19" s="56"/>
      <c r="Z19" s="56"/>
      <c r="AA19" s="56"/>
      <c r="AB19" s="56"/>
      <c r="AC19" s="7"/>
      <c r="AD19" s="26">
        <f t="shared" si="0"/>
        <v>0</v>
      </c>
      <c r="AE19" s="16">
        <f t="shared" si="1"/>
        <v>0</v>
      </c>
      <c r="AF19" s="27">
        <f t="shared" si="2"/>
        <v>0</v>
      </c>
    </row>
    <row r="20" spans="1:32" ht="12.75">
      <c r="A20" s="33" t="s">
        <v>19</v>
      </c>
      <c r="B20" s="5" t="s">
        <v>129</v>
      </c>
      <c r="C20" s="2" t="s">
        <v>107</v>
      </c>
      <c r="D20" s="1" t="s">
        <v>15</v>
      </c>
      <c r="E20" s="6">
        <f t="shared" si="3"/>
        <v>3.479</v>
      </c>
      <c r="F20" s="2">
        <v>3.479</v>
      </c>
      <c r="G20" s="39">
        <v>15000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71"/>
      <c r="U20" s="56"/>
      <c r="V20" s="56"/>
      <c r="W20" s="56"/>
      <c r="X20" s="56"/>
      <c r="Y20" s="56"/>
      <c r="Z20" s="56"/>
      <c r="AA20" s="56"/>
      <c r="AB20" s="56"/>
      <c r="AC20" s="7"/>
      <c r="AD20" s="26">
        <f t="shared" si="0"/>
        <v>0</v>
      </c>
      <c r="AE20" s="16">
        <f t="shared" si="1"/>
        <v>0</v>
      </c>
      <c r="AF20" s="27">
        <f t="shared" si="2"/>
        <v>0</v>
      </c>
    </row>
    <row r="21" spans="1:32" ht="12.75">
      <c r="A21" s="33" t="s">
        <v>30</v>
      </c>
      <c r="B21" s="5" t="s">
        <v>130</v>
      </c>
      <c r="C21" s="2" t="s">
        <v>108</v>
      </c>
      <c r="D21" s="1" t="s">
        <v>31</v>
      </c>
      <c r="E21" s="6">
        <f>F21/10</f>
        <v>1.378</v>
      </c>
      <c r="F21" s="2">
        <v>13.78</v>
      </c>
      <c r="G21" s="40"/>
      <c r="H21" s="56">
        <v>3</v>
      </c>
      <c r="I21" s="56">
        <v>3</v>
      </c>
      <c r="J21" s="56">
        <v>3</v>
      </c>
      <c r="K21" s="56">
        <v>3</v>
      </c>
      <c r="L21" s="56">
        <v>3</v>
      </c>
      <c r="M21" s="56">
        <v>5</v>
      </c>
      <c r="N21" s="56">
        <v>4</v>
      </c>
      <c r="O21" s="56"/>
      <c r="P21" s="56"/>
      <c r="Q21" s="56">
        <v>3</v>
      </c>
      <c r="R21" s="56">
        <v>3</v>
      </c>
      <c r="S21" s="56">
        <v>5</v>
      </c>
      <c r="T21" s="71">
        <v>4</v>
      </c>
      <c r="U21" s="56">
        <v>3</v>
      </c>
      <c r="V21" s="56">
        <v>4</v>
      </c>
      <c r="W21" s="56">
        <v>3</v>
      </c>
      <c r="X21" s="56"/>
      <c r="Y21" s="56">
        <v>3</v>
      </c>
      <c r="Z21" s="56">
        <v>4</v>
      </c>
      <c r="AA21" s="56">
        <v>3</v>
      </c>
      <c r="AB21" s="56">
        <v>3</v>
      </c>
      <c r="AC21" s="7"/>
      <c r="AD21" s="26">
        <f t="shared" si="0"/>
        <v>62</v>
      </c>
      <c r="AE21" s="16">
        <f t="shared" si="1"/>
        <v>85.43599999999999</v>
      </c>
      <c r="AF21" s="27">
        <f t="shared" si="2"/>
        <v>0</v>
      </c>
    </row>
    <row r="22" spans="1:32" ht="12.75">
      <c r="A22" s="33" t="s">
        <v>32</v>
      </c>
      <c r="B22" s="5" t="s">
        <v>167</v>
      </c>
      <c r="C22" s="2" t="s">
        <v>33</v>
      </c>
      <c r="D22" s="1" t="s">
        <v>15</v>
      </c>
      <c r="E22" s="6">
        <f>F22</f>
        <v>1.92</v>
      </c>
      <c r="F22" s="2">
        <v>1.92</v>
      </c>
      <c r="G22" s="39">
        <v>860</v>
      </c>
      <c r="H22" s="56">
        <v>1</v>
      </c>
      <c r="I22" s="56">
        <v>1</v>
      </c>
      <c r="J22" s="56">
        <v>16</v>
      </c>
      <c r="K22" s="56">
        <v>16</v>
      </c>
      <c r="L22" s="56">
        <v>16</v>
      </c>
      <c r="M22" s="56">
        <v>24</v>
      </c>
      <c r="N22" s="56">
        <v>20</v>
      </c>
      <c r="O22" s="56"/>
      <c r="P22" s="56"/>
      <c r="Q22" s="56">
        <v>1</v>
      </c>
      <c r="R22" s="56">
        <v>16</v>
      </c>
      <c r="S22" s="56">
        <v>24</v>
      </c>
      <c r="T22" s="71">
        <v>20</v>
      </c>
      <c r="U22" s="56">
        <v>1</v>
      </c>
      <c r="V22" s="56">
        <v>20</v>
      </c>
      <c r="W22" s="56">
        <v>16</v>
      </c>
      <c r="X22" s="56"/>
      <c r="Y22" s="56">
        <v>16</v>
      </c>
      <c r="Z22" s="56">
        <v>20</v>
      </c>
      <c r="AA22" s="56">
        <v>16</v>
      </c>
      <c r="AB22" s="56">
        <v>1</v>
      </c>
      <c r="AC22" s="7"/>
      <c r="AD22" s="26">
        <f t="shared" si="0"/>
        <v>245</v>
      </c>
      <c r="AE22" s="16">
        <f t="shared" si="1"/>
        <v>470.4</v>
      </c>
      <c r="AF22" s="27">
        <f t="shared" si="2"/>
        <v>210700</v>
      </c>
    </row>
    <row r="23" spans="1:32" ht="15.75">
      <c r="A23" s="50" t="s">
        <v>101</v>
      </c>
      <c r="B23" s="51">
        <v>3</v>
      </c>
      <c r="C23" s="51" t="s">
        <v>101</v>
      </c>
      <c r="D23" s="48"/>
      <c r="E23" s="48"/>
      <c r="F23" s="48"/>
      <c r="G23" s="74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71"/>
      <c r="U23" s="56"/>
      <c r="V23" s="56"/>
      <c r="W23" s="56"/>
      <c r="X23" s="56"/>
      <c r="Y23" s="56"/>
      <c r="Z23" s="56"/>
      <c r="AA23" s="56"/>
      <c r="AB23" s="56"/>
      <c r="AC23" s="7"/>
      <c r="AD23" s="26">
        <f aca="true" t="shared" si="4" ref="AD23:AD36">H23+I23+J23+K23+L23+M23+N23+O23+P23+Q23+R23+S23+T23+U23+V23+W23+X23+Y23+Z23+AA23+AB23+AC23</f>
        <v>0</v>
      </c>
      <c r="AE23" s="16">
        <f>E23*AD23</f>
        <v>0</v>
      </c>
      <c r="AF23" s="27">
        <f>G23*AD23</f>
        <v>0</v>
      </c>
    </row>
    <row r="24" spans="1:32" ht="12.75">
      <c r="A24" s="3" t="s">
        <v>36</v>
      </c>
      <c r="B24" s="5" t="s">
        <v>131</v>
      </c>
      <c r="C24" s="2" t="s">
        <v>37</v>
      </c>
      <c r="D24" s="1" t="s">
        <v>13</v>
      </c>
      <c r="E24" s="1">
        <f aca="true" t="shared" si="5" ref="E24:E30">F24</f>
        <v>1.15</v>
      </c>
      <c r="F24" s="2">
        <v>1.15</v>
      </c>
      <c r="G24" s="18">
        <v>1206.9</v>
      </c>
      <c r="H24" s="56">
        <v>5</v>
      </c>
      <c r="I24" s="56">
        <v>5</v>
      </c>
      <c r="J24" s="56">
        <v>5</v>
      </c>
      <c r="K24" s="56">
        <v>10</v>
      </c>
      <c r="L24" s="56">
        <v>5</v>
      </c>
      <c r="M24" s="56">
        <v>10</v>
      </c>
      <c r="N24" s="56">
        <v>10</v>
      </c>
      <c r="O24" s="56"/>
      <c r="P24" s="56"/>
      <c r="Q24" s="56">
        <v>5</v>
      </c>
      <c r="R24" s="56">
        <v>10</v>
      </c>
      <c r="S24" s="56">
        <v>5</v>
      </c>
      <c r="T24" s="71">
        <v>5</v>
      </c>
      <c r="U24" s="56">
        <v>5</v>
      </c>
      <c r="V24" s="56">
        <v>5</v>
      </c>
      <c r="W24" s="56">
        <v>5</v>
      </c>
      <c r="X24" s="56"/>
      <c r="Y24" s="56">
        <v>5</v>
      </c>
      <c r="Z24" s="56">
        <v>5</v>
      </c>
      <c r="AA24" s="56">
        <v>5</v>
      </c>
      <c r="AB24" s="56">
        <v>5</v>
      </c>
      <c r="AC24" s="7"/>
      <c r="AD24" s="26">
        <f t="shared" si="4"/>
        <v>110</v>
      </c>
      <c r="AE24" s="16">
        <f>E24*AD24</f>
        <v>126.49999999999999</v>
      </c>
      <c r="AF24" s="27">
        <f>G24*AD24</f>
        <v>132759</v>
      </c>
    </row>
    <row r="25" spans="1:32" ht="12.75">
      <c r="A25" s="3" t="s">
        <v>36</v>
      </c>
      <c r="B25" s="5" t="s">
        <v>132</v>
      </c>
      <c r="C25" s="2" t="s">
        <v>38</v>
      </c>
      <c r="D25" s="1" t="s">
        <v>13</v>
      </c>
      <c r="E25" s="1">
        <f t="shared" si="5"/>
        <v>1.15</v>
      </c>
      <c r="F25" s="2">
        <v>1.15</v>
      </c>
      <c r="G25" s="18">
        <v>1219.9</v>
      </c>
      <c r="H25" s="56">
        <v>5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71"/>
      <c r="U25" s="56"/>
      <c r="V25" s="56"/>
      <c r="W25" s="56"/>
      <c r="X25" s="56"/>
      <c r="Y25" s="56"/>
      <c r="Z25" s="56"/>
      <c r="AA25" s="56"/>
      <c r="AB25" s="56"/>
      <c r="AC25" s="7"/>
      <c r="AD25" s="26">
        <f t="shared" si="4"/>
        <v>5</v>
      </c>
      <c r="AE25" s="16">
        <f>E25*AD25</f>
        <v>5.75</v>
      </c>
      <c r="AF25" s="27">
        <f>G25*AD25</f>
        <v>6099.5</v>
      </c>
    </row>
    <row r="26" spans="1:32" ht="12.75">
      <c r="A26" s="33" t="s">
        <v>39</v>
      </c>
      <c r="B26" s="5" t="s">
        <v>133</v>
      </c>
      <c r="C26" s="2" t="s">
        <v>40</v>
      </c>
      <c r="D26" s="1" t="s">
        <v>13</v>
      </c>
      <c r="E26" s="1">
        <f t="shared" si="5"/>
        <v>1.332</v>
      </c>
      <c r="F26" s="2">
        <v>1.332</v>
      </c>
      <c r="G26" s="18">
        <v>1017.9</v>
      </c>
      <c r="H26" s="56">
        <v>10</v>
      </c>
      <c r="I26" s="56">
        <v>10</v>
      </c>
      <c r="J26" s="56">
        <v>10</v>
      </c>
      <c r="K26" s="56">
        <v>10</v>
      </c>
      <c r="L26" s="56">
        <v>10</v>
      </c>
      <c r="M26" s="56">
        <v>10</v>
      </c>
      <c r="N26" s="56">
        <v>10</v>
      </c>
      <c r="O26" s="56"/>
      <c r="P26" s="56"/>
      <c r="Q26" s="56">
        <v>10</v>
      </c>
      <c r="R26" s="56">
        <v>10</v>
      </c>
      <c r="S26" s="56">
        <v>10</v>
      </c>
      <c r="T26" s="71">
        <v>10</v>
      </c>
      <c r="U26" s="56">
        <v>10</v>
      </c>
      <c r="V26" s="56">
        <v>10</v>
      </c>
      <c r="W26" s="56">
        <v>10</v>
      </c>
      <c r="X26" s="56"/>
      <c r="Y26" s="56">
        <v>10</v>
      </c>
      <c r="Z26" s="56">
        <v>10</v>
      </c>
      <c r="AA26" s="56">
        <v>10</v>
      </c>
      <c r="AB26" s="56">
        <v>5</v>
      </c>
      <c r="AC26" s="7"/>
      <c r="AD26" s="26">
        <f t="shared" si="4"/>
        <v>175</v>
      </c>
      <c r="AE26" s="16">
        <f>E26*AD26</f>
        <v>233.10000000000002</v>
      </c>
      <c r="AF26" s="27">
        <f>G26*AD26</f>
        <v>178132.5</v>
      </c>
    </row>
    <row r="27" spans="1:32" ht="12.75">
      <c r="A27" s="3" t="s">
        <v>41</v>
      </c>
      <c r="B27" s="5" t="s">
        <v>134</v>
      </c>
      <c r="C27" s="2" t="s">
        <v>42</v>
      </c>
      <c r="D27" s="1" t="s">
        <v>13</v>
      </c>
      <c r="E27" s="1">
        <f t="shared" si="5"/>
        <v>2.335</v>
      </c>
      <c r="F27" s="2">
        <v>2.335</v>
      </c>
      <c r="G27" s="18">
        <v>1214.1</v>
      </c>
      <c r="H27" s="56">
        <v>5</v>
      </c>
      <c r="I27" s="56">
        <v>5</v>
      </c>
      <c r="J27" s="56">
        <v>5</v>
      </c>
      <c r="K27" s="56">
        <v>5</v>
      </c>
      <c r="L27" s="56">
        <v>5</v>
      </c>
      <c r="M27" s="56">
        <v>5</v>
      </c>
      <c r="N27" s="56">
        <v>5</v>
      </c>
      <c r="O27" s="56"/>
      <c r="P27" s="56"/>
      <c r="Q27" s="56">
        <v>5</v>
      </c>
      <c r="R27" s="56">
        <v>5</v>
      </c>
      <c r="S27" s="56">
        <v>5</v>
      </c>
      <c r="T27" s="71">
        <v>5</v>
      </c>
      <c r="U27" s="56">
        <v>5</v>
      </c>
      <c r="V27" s="56">
        <v>5</v>
      </c>
      <c r="W27" s="56">
        <v>5</v>
      </c>
      <c r="X27" s="56"/>
      <c r="Y27" s="56">
        <v>5</v>
      </c>
      <c r="Z27" s="56">
        <v>5</v>
      </c>
      <c r="AA27" s="56">
        <v>5</v>
      </c>
      <c r="AB27" s="56">
        <v>5</v>
      </c>
      <c r="AC27" s="7"/>
      <c r="AD27" s="26">
        <f t="shared" si="4"/>
        <v>90</v>
      </c>
      <c r="AE27" s="16">
        <f aca="true" t="shared" si="6" ref="AE27:AE43">E27*AD27</f>
        <v>210.15</v>
      </c>
      <c r="AF27" s="27">
        <f aca="true" t="shared" si="7" ref="AF27:AF44">G27*AD27</f>
        <v>109268.99999999999</v>
      </c>
    </row>
    <row r="28" spans="1:32" ht="12.75">
      <c r="A28" s="3" t="s">
        <v>43</v>
      </c>
      <c r="B28" s="5" t="s">
        <v>135</v>
      </c>
      <c r="C28" s="2" t="s">
        <v>44</v>
      </c>
      <c r="D28" s="1" t="s">
        <v>15</v>
      </c>
      <c r="E28" s="1">
        <f t="shared" si="5"/>
        <v>4.89</v>
      </c>
      <c r="F28" s="2">
        <v>4.89</v>
      </c>
      <c r="G28" s="18">
        <v>848.7</v>
      </c>
      <c r="H28" s="56">
        <v>5</v>
      </c>
      <c r="I28" s="56">
        <v>5</v>
      </c>
      <c r="J28" s="56">
        <v>6</v>
      </c>
      <c r="K28" s="56">
        <v>6</v>
      </c>
      <c r="L28" s="56">
        <v>8</v>
      </c>
      <c r="M28" s="56">
        <v>8</v>
      </c>
      <c r="N28" s="56">
        <v>6</v>
      </c>
      <c r="O28" s="56"/>
      <c r="P28" s="56"/>
      <c r="Q28" s="56">
        <v>5</v>
      </c>
      <c r="R28" s="56">
        <v>3</v>
      </c>
      <c r="S28" s="56">
        <v>1</v>
      </c>
      <c r="T28" s="71">
        <v>1</v>
      </c>
      <c r="U28" s="56">
        <v>6</v>
      </c>
      <c r="V28" s="56">
        <v>6</v>
      </c>
      <c r="W28" s="56">
        <v>6</v>
      </c>
      <c r="X28" s="56"/>
      <c r="Y28" s="56">
        <v>6</v>
      </c>
      <c r="Z28" s="56">
        <v>7</v>
      </c>
      <c r="AA28" s="56">
        <v>6</v>
      </c>
      <c r="AB28" s="56">
        <v>1</v>
      </c>
      <c r="AC28" s="34"/>
      <c r="AD28" s="26">
        <f t="shared" si="4"/>
        <v>92</v>
      </c>
      <c r="AE28" s="16">
        <f t="shared" si="6"/>
        <v>449.88</v>
      </c>
      <c r="AF28" s="27">
        <f t="shared" si="7"/>
        <v>78080.40000000001</v>
      </c>
    </row>
    <row r="29" spans="1:32" ht="12.75">
      <c r="A29" s="3" t="s">
        <v>45</v>
      </c>
      <c r="B29" s="5" t="s">
        <v>136</v>
      </c>
      <c r="C29" s="2" t="s">
        <v>46</v>
      </c>
      <c r="D29" s="1" t="s">
        <v>47</v>
      </c>
      <c r="E29" s="1">
        <f t="shared" si="5"/>
        <v>3.66</v>
      </c>
      <c r="F29" s="2">
        <v>3.66</v>
      </c>
      <c r="G29" s="18">
        <v>2400</v>
      </c>
      <c r="H29" s="56">
        <v>2</v>
      </c>
      <c r="I29" s="56">
        <v>1</v>
      </c>
      <c r="J29" s="56">
        <v>2</v>
      </c>
      <c r="K29" s="56">
        <v>2</v>
      </c>
      <c r="L29" s="56">
        <v>2</v>
      </c>
      <c r="M29" s="56">
        <v>2</v>
      </c>
      <c r="N29" s="56">
        <v>2</v>
      </c>
      <c r="O29" s="56"/>
      <c r="P29" s="56"/>
      <c r="Q29" s="56">
        <v>1</v>
      </c>
      <c r="R29" s="56">
        <v>2</v>
      </c>
      <c r="S29" s="56">
        <v>2</v>
      </c>
      <c r="T29" s="71">
        <v>2</v>
      </c>
      <c r="U29" s="56">
        <v>1</v>
      </c>
      <c r="V29" s="56">
        <v>2</v>
      </c>
      <c r="W29" s="56">
        <v>2</v>
      </c>
      <c r="X29" s="56"/>
      <c r="Y29" s="56">
        <v>2</v>
      </c>
      <c r="Z29" s="56">
        <v>2</v>
      </c>
      <c r="AA29" s="56">
        <v>2</v>
      </c>
      <c r="AB29" s="56">
        <v>1</v>
      </c>
      <c r="AC29" s="34"/>
      <c r="AD29" s="26">
        <f t="shared" si="4"/>
        <v>32</v>
      </c>
      <c r="AE29" s="16">
        <f t="shared" si="6"/>
        <v>117.12</v>
      </c>
      <c r="AF29" s="27">
        <f t="shared" si="7"/>
        <v>76800</v>
      </c>
    </row>
    <row r="30" spans="1:32" ht="12.75">
      <c r="A30" s="3" t="s">
        <v>48</v>
      </c>
      <c r="B30" s="5" t="s">
        <v>137</v>
      </c>
      <c r="C30" s="2" t="s">
        <v>49</v>
      </c>
      <c r="D30" s="1" t="s">
        <v>47</v>
      </c>
      <c r="E30" s="1">
        <f t="shared" si="5"/>
        <v>3.13</v>
      </c>
      <c r="F30" s="2">
        <v>3.13</v>
      </c>
      <c r="G30" s="18">
        <v>4600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71"/>
      <c r="U30" s="56"/>
      <c r="V30" s="56"/>
      <c r="W30" s="56"/>
      <c r="X30" s="56"/>
      <c r="Y30" s="56"/>
      <c r="Z30" s="56"/>
      <c r="AA30" s="56"/>
      <c r="AB30" s="56"/>
      <c r="AC30" s="7"/>
      <c r="AD30" s="26">
        <f t="shared" si="4"/>
        <v>0</v>
      </c>
      <c r="AE30" s="16">
        <f t="shared" si="6"/>
        <v>0</v>
      </c>
      <c r="AF30" s="27">
        <f t="shared" si="7"/>
        <v>0</v>
      </c>
    </row>
    <row r="31" spans="1:32" ht="15.75">
      <c r="A31" s="50" t="s">
        <v>96</v>
      </c>
      <c r="B31" s="51">
        <v>4</v>
      </c>
      <c r="C31" s="51" t="s">
        <v>96</v>
      </c>
      <c r="D31" s="8"/>
      <c r="E31" s="8"/>
      <c r="F31" s="8"/>
      <c r="G31" s="1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71"/>
      <c r="U31" s="56"/>
      <c r="V31" s="56"/>
      <c r="W31" s="56"/>
      <c r="X31" s="56"/>
      <c r="Y31" s="56"/>
      <c r="Z31" s="56"/>
      <c r="AA31" s="56"/>
      <c r="AB31" s="56"/>
      <c r="AC31" s="7"/>
      <c r="AD31" s="26">
        <f t="shared" si="4"/>
        <v>0</v>
      </c>
      <c r="AE31" s="16">
        <f t="shared" si="6"/>
        <v>0</v>
      </c>
      <c r="AF31" s="27">
        <f t="shared" si="7"/>
        <v>0</v>
      </c>
    </row>
    <row r="32" spans="1:32" ht="12.75">
      <c r="A32" s="3" t="s">
        <v>51</v>
      </c>
      <c r="B32" s="5" t="s">
        <v>138</v>
      </c>
      <c r="C32" s="2" t="s">
        <v>52</v>
      </c>
      <c r="D32" s="1" t="s">
        <v>13</v>
      </c>
      <c r="E32" s="1">
        <f>F32</f>
        <v>0.316</v>
      </c>
      <c r="F32" s="2">
        <v>0.316</v>
      </c>
      <c r="G32" s="18">
        <v>269.8</v>
      </c>
      <c r="H32" s="56">
        <v>10</v>
      </c>
      <c r="I32" s="56">
        <v>5</v>
      </c>
      <c r="J32" s="56">
        <v>10</v>
      </c>
      <c r="K32" s="56">
        <v>10</v>
      </c>
      <c r="L32" s="56">
        <v>10</v>
      </c>
      <c r="M32" s="56">
        <v>10</v>
      </c>
      <c r="N32" s="56">
        <v>10</v>
      </c>
      <c r="O32" s="56"/>
      <c r="P32" s="56"/>
      <c r="Q32" s="56">
        <v>5</v>
      </c>
      <c r="R32" s="56">
        <v>10</v>
      </c>
      <c r="S32" s="56">
        <v>10</v>
      </c>
      <c r="T32" s="71">
        <v>10</v>
      </c>
      <c r="U32" s="56">
        <v>10</v>
      </c>
      <c r="V32" s="56">
        <v>10</v>
      </c>
      <c r="W32" s="56">
        <v>10</v>
      </c>
      <c r="X32" s="56"/>
      <c r="Y32" s="56">
        <v>10</v>
      </c>
      <c r="Z32" s="56">
        <v>10</v>
      </c>
      <c r="AA32" s="56">
        <v>10</v>
      </c>
      <c r="AB32" s="56">
        <v>10</v>
      </c>
      <c r="AC32" s="7"/>
      <c r="AD32" s="26">
        <f t="shared" si="4"/>
        <v>170</v>
      </c>
      <c r="AE32" s="16">
        <f t="shared" si="6"/>
        <v>53.72</v>
      </c>
      <c r="AF32" s="27">
        <f t="shared" si="7"/>
        <v>45866</v>
      </c>
    </row>
    <row r="33" spans="1:32" ht="12.75">
      <c r="A33" s="3" t="s">
        <v>53</v>
      </c>
      <c r="B33" s="5" t="s">
        <v>139</v>
      </c>
      <c r="C33" s="2" t="s">
        <v>54</v>
      </c>
      <c r="D33" s="1" t="s">
        <v>15</v>
      </c>
      <c r="E33" s="1">
        <f>F33</f>
        <v>0.861</v>
      </c>
      <c r="F33" s="2">
        <v>0.861</v>
      </c>
      <c r="G33" s="16"/>
      <c r="H33" s="56">
        <v>4</v>
      </c>
      <c r="I33" s="56">
        <v>2</v>
      </c>
      <c r="J33" s="56">
        <v>4</v>
      </c>
      <c r="K33" s="56">
        <v>4</v>
      </c>
      <c r="L33" s="56">
        <v>4</v>
      </c>
      <c r="M33" s="56">
        <v>6</v>
      </c>
      <c r="N33" s="56">
        <v>5</v>
      </c>
      <c r="O33" s="56"/>
      <c r="P33" s="56"/>
      <c r="Q33" s="56">
        <v>4</v>
      </c>
      <c r="R33" s="56">
        <v>4</v>
      </c>
      <c r="S33" s="56">
        <v>6</v>
      </c>
      <c r="T33" s="71">
        <v>5</v>
      </c>
      <c r="U33" s="56">
        <v>2</v>
      </c>
      <c r="V33" s="56">
        <v>5</v>
      </c>
      <c r="W33" s="56">
        <v>4</v>
      </c>
      <c r="X33" s="56"/>
      <c r="Y33" s="56">
        <v>4</v>
      </c>
      <c r="Z33" s="56">
        <v>5</v>
      </c>
      <c r="AA33" s="56">
        <v>5</v>
      </c>
      <c r="AB33" s="56">
        <v>3</v>
      </c>
      <c r="AC33" s="7"/>
      <c r="AD33" s="26">
        <f t="shared" si="4"/>
        <v>76</v>
      </c>
      <c r="AE33" s="16">
        <f t="shared" si="6"/>
        <v>65.43599999999999</v>
      </c>
      <c r="AF33" s="27">
        <f t="shared" si="7"/>
        <v>0</v>
      </c>
    </row>
    <row r="34" spans="1:32" ht="12.75">
      <c r="A34" s="3" t="s">
        <v>55</v>
      </c>
      <c r="B34" s="5" t="s">
        <v>140</v>
      </c>
      <c r="C34" s="2" t="s">
        <v>56</v>
      </c>
      <c r="D34" s="1" t="s">
        <v>15</v>
      </c>
      <c r="E34" s="1">
        <f>F34</f>
        <v>0.396</v>
      </c>
      <c r="F34" s="2">
        <v>0.396</v>
      </c>
      <c r="G34" s="16"/>
      <c r="H34" s="56">
        <v>37</v>
      </c>
      <c r="I34" s="56">
        <v>10</v>
      </c>
      <c r="J34" s="56">
        <v>25</v>
      </c>
      <c r="K34" s="56">
        <v>26</v>
      </c>
      <c r="L34" s="56">
        <v>25</v>
      </c>
      <c r="M34" s="56">
        <v>35</v>
      </c>
      <c r="N34" s="56">
        <v>25</v>
      </c>
      <c r="O34" s="56"/>
      <c r="P34" s="56"/>
      <c r="Q34" s="56">
        <v>10</v>
      </c>
      <c r="R34" s="56">
        <v>26</v>
      </c>
      <c r="S34" s="56">
        <v>39</v>
      </c>
      <c r="T34" s="71">
        <v>26</v>
      </c>
      <c r="U34" s="56">
        <v>10</v>
      </c>
      <c r="V34" s="56">
        <v>36</v>
      </c>
      <c r="W34" s="56">
        <v>26</v>
      </c>
      <c r="X34" s="56"/>
      <c r="Y34" s="56">
        <v>25</v>
      </c>
      <c r="Z34" s="56">
        <v>35</v>
      </c>
      <c r="AA34" s="56">
        <v>26</v>
      </c>
      <c r="AB34" s="56">
        <v>15</v>
      </c>
      <c r="AC34" s="7"/>
      <c r="AD34" s="26">
        <f t="shared" si="4"/>
        <v>457</v>
      </c>
      <c r="AE34" s="16">
        <f t="shared" si="6"/>
        <v>180.972</v>
      </c>
      <c r="AF34" s="27">
        <f t="shared" si="7"/>
        <v>0</v>
      </c>
    </row>
    <row r="35" spans="1:32" ht="12.75">
      <c r="A35" s="3" t="s">
        <v>57</v>
      </c>
      <c r="B35" s="5" t="s">
        <v>141</v>
      </c>
      <c r="C35" s="2" t="s">
        <v>58</v>
      </c>
      <c r="D35" s="1" t="s">
        <v>15</v>
      </c>
      <c r="E35" s="1">
        <f>F35</f>
        <v>0.2</v>
      </c>
      <c r="F35" s="2">
        <v>0.2</v>
      </c>
      <c r="G35" s="16"/>
      <c r="H35" s="56">
        <v>10</v>
      </c>
      <c r="I35" s="56">
        <v>10</v>
      </c>
      <c r="J35" s="56">
        <v>10</v>
      </c>
      <c r="K35" s="56">
        <v>10</v>
      </c>
      <c r="L35" s="56">
        <v>10</v>
      </c>
      <c r="M35" s="56">
        <v>20</v>
      </c>
      <c r="N35" s="56">
        <v>20</v>
      </c>
      <c r="O35" s="56"/>
      <c r="P35" s="56"/>
      <c r="Q35" s="56">
        <v>10</v>
      </c>
      <c r="R35" s="56">
        <v>20</v>
      </c>
      <c r="S35" s="56">
        <v>10</v>
      </c>
      <c r="T35" s="71">
        <v>10</v>
      </c>
      <c r="U35" s="56">
        <v>10</v>
      </c>
      <c r="V35" s="56">
        <v>10</v>
      </c>
      <c r="W35" s="56">
        <v>10</v>
      </c>
      <c r="X35" s="56"/>
      <c r="Y35" s="56">
        <v>10</v>
      </c>
      <c r="Z35" s="56">
        <v>10</v>
      </c>
      <c r="AA35" s="56">
        <v>10</v>
      </c>
      <c r="AB35" s="56">
        <v>5</v>
      </c>
      <c r="AC35" s="7"/>
      <c r="AD35" s="26">
        <f t="shared" si="4"/>
        <v>205</v>
      </c>
      <c r="AE35" s="16">
        <f t="shared" si="6"/>
        <v>41</v>
      </c>
      <c r="AF35" s="27">
        <f t="shared" si="7"/>
        <v>0</v>
      </c>
    </row>
    <row r="36" spans="1:32" ht="12.75">
      <c r="A36" s="3" t="s">
        <v>59</v>
      </c>
      <c r="B36" s="5" t="s">
        <v>142</v>
      </c>
      <c r="C36" s="2" t="s">
        <v>60</v>
      </c>
      <c r="D36" s="1" t="s">
        <v>61</v>
      </c>
      <c r="E36" s="1">
        <f>F36/10</f>
        <v>0.13899999999999998</v>
      </c>
      <c r="F36" s="2">
        <v>1.39</v>
      </c>
      <c r="G36" s="18">
        <v>860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71"/>
      <c r="U36" s="56"/>
      <c r="V36" s="56"/>
      <c r="W36" s="56"/>
      <c r="X36" s="56"/>
      <c r="Y36" s="56"/>
      <c r="Z36" s="56"/>
      <c r="AA36" s="56"/>
      <c r="AB36" s="56"/>
      <c r="AC36" s="7"/>
      <c r="AD36" s="26">
        <f t="shared" si="4"/>
        <v>0</v>
      </c>
      <c r="AE36" s="16">
        <f t="shared" si="6"/>
        <v>0</v>
      </c>
      <c r="AF36" s="27">
        <f t="shared" si="7"/>
        <v>0</v>
      </c>
    </row>
    <row r="37" spans="1:32" ht="12.75">
      <c r="A37" s="3" t="s">
        <v>62</v>
      </c>
      <c r="B37" s="5" t="s">
        <v>143</v>
      </c>
      <c r="C37" s="2" t="s">
        <v>63</v>
      </c>
      <c r="D37" s="1" t="s">
        <v>15</v>
      </c>
      <c r="E37" s="1">
        <f>F37</f>
        <v>0.891</v>
      </c>
      <c r="F37" s="2">
        <v>0.891</v>
      </c>
      <c r="G37" s="18">
        <v>925</v>
      </c>
      <c r="H37" s="56">
        <v>39</v>
      </c>
      <c r="I37" s="56">
        <v>10</v>
      </c>
      <c r="J37" s="56">
        <v>28</v>
      </c>
      <c r="K37" s="56">
        <v>27</v>
      </c>
      <c r="L37" s="56">
        <v>28</v>
      </c>
      <c r="M37" s="56">
        <v>43</v>
      </c>
      <c r="N37" s="56">
        <v>36</v>
      </c>
      <c r="O37" s="56"/>
      <c r="P37" s="56"/>
      <c r="Q37" s="56">
        <v>10</v>
      </c>
      <c r="R37" s="56">
        <v>28</v>
      </c>
      <c r="S37" s="56">
        <v>42</v>
      </c>
      <c r="T37" s="71">
        <v>27</v>
      </c>
      <c r="U37" s="56">
        <v>10</v>
      </c>
      <c r="V37" s="56">
        <v>37</v>
      </c>
      <c r="W37" s="56">
        <v>28</v>
      </c>
      <c r="X37" s="56"/>
      <c r="Y37" s="56">
        <v>27</v>
      </c>
      <c r="Z37" s="56">
        <v>36</v>
      </c>
      <c r="AA37" s="56">
        <v>26</v>
      </c>
      <c r="AB37" s="56">
        <v>5</v>
      </c>
      <c r="AC37" s="7"/>
      <c r="AD37" s="26">
        <f>H37+I37+J37+K37+L37+M37+N38+O37+P37+Q37+R37+S37+T37+U37+V37+W37+X37+Y37+Z37+AA37+AB37+AC37</f>
        <v>460</v>
      </c>
      <c r="AE37" s="16">
        <f t="shared" si="6"/>
        <v>409.86</v>
      </c>
      <c r="AF37" s="27">
        <f t="shared" si="7"/>
        <v>425500</v>
      </c>
    </row>
    <row r="38" spans="1:32" ht="12.75">
      <c r="A38" s="3" t="s">
        <v>64</v>
      </c>
      <c r="B38" s="5" t="s">
        <v>149</v>
      </c>
      <c r="C38" s="2" t="s">
        <v>104</v>
      </c>
      <c r="D38" s="1" t="s">
        <v>15</v>
      </c>
      <c r="E38" s="1">
        <f>F38</f>
        <v>6.831</v>
      </c>
      <c r="F38" s="2">
        <v>6.831</v>
      </c>
      <c r="G38" s="18">
        <v>1617.6</v>
      </c>
      <c r="H38" s="56">
        <v>9</v>
      </c>
      <c r="I38" s="56">
        <v>5</v>
      </c>
      <c r="J38" s="56">
        <v>9</v>
      </c>
      <c r="K38" s="56">
        <v>9</v>
      </c>
      <c r="L38" s="56">
        <v>9</v>
      </c>
      <c r="M38" s="56">
        <v>9</v>
      </c>
      <c r="N38" s="56">
        <v>9</v>
      </c>
      <c r="O38" s="56"/>
      <c r="P38" s="56"/>
      <c r="Q38" s="56">
        <v>5</v>
      </c>
      <c r="R38" s="56">
        <v>9</v>
      </c>
      <c r="S38" s="56">
        <v>9</v>
      </c>
      <c r="T38" s="71">
        <v>9</v>
      </c>
      <c r="U38" s="56">
        <v>5</v>
      </c>
      <c r="V38" s="56">
        <v>9</v>
      </c>
      <c r="W38" s="56">
        <v>9</v>
      </c>
      <c r="X38" s="56"/>
      <c r="Y38" s="56">
        <v>9</v>
      </c>
      <c r="Z38" s="56">
        <v>9</v>
      </c>
      <c r="AA38" s="56">
        <v>9</v>
      </c>
      <c r="AB38" s="56">
        <v>5</v>
      </c>
      <c r="AC38" s="7"/>
      <c r="AD38" s="26" t="e">
        <f>H38+I38+J38+K38+L38+M38+#REF!+O38+P38+Q38+R38+S38+T38+U38+V38+W38+X38+Y38+Z38+AA38+AB38+AC38</f>
        <v>#REF!</v>
      </c>
      <c r="AE38" s="16" t="e">
        <f t="shared" si="6"/>
        <v>#REF!</v>
      </c>
      <c r="AF38" s="27" t="e">
        <f t="shared" si="7"/>
        <v>#REF!</v>
      </c>
    </row>
    <row r="39" spans="1:32" ht="15.75">
      <c r="A39" s="50" t="s">
        <v>97</v>
      </c>
      <c r="B39" s="51">
        <v>5</v>
      </c>
      <c r="C39" s="51" t="s">
        <v>103</v>
      </c>
      <c r="D39" s="8"/>
      <c r="E39" s="8"/>
      <c r="F39" s="8"/>
      <c r="G39" s="1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71"/>
      <c r="U39" s="56"/>
      <c r="V39" s="56"/>
      <c r="W39" s="56"/>
      <c r="X39" s="56"/>
      <c r="Y39" s="56"/>
      <c r="Z39" s="56"/>
      <c r="AA39" s="56"/>
      <c r="AB39" s="56"/>
      <c r="AC39" s="7"/>
      <c r="AD39" s="26">
        <f aca="true" t="shared" si="8" ref="AD39:AD44">H39+I39+J39+K39+L39+M39+N39+O39+P39+Q39+R39+S39+T39+U39+V39+W39+X39+Y39+Z39+AA39+AB39+AC39</f>
        <v>0</v>
      </c>
      <c r="AE39" s="16">
        <f t="shared" si="6"/>
        <v>0</v>
      </c>
      <c r="AF39" s="27">
        <f t="shared" si="7"/>
        <v>0</v>
      </c>
    </row>
    <row r="40" spans="1:32" ht="12.75">
      <c r="A40" s="3" t="s">
        <v>35</v>
      </c>
      <c r="B40" s="5" t="s">
        <v>144</v>
      </c>
      <c r="C40" s="2" t="s">
        <v>66</v>
      </c>
      <c r="D40" s="1" t="s">
        <v>18</v>
      </c>
      <c r="E40" s="1">
        <f>F40</f>
        <v>0.56</v>
      </c>
      <c r="F40" s="2">
        <v>0.56</v>
      </c>
      <c r="G40" s="1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71"/>
      <c r="U40" s="56"/>
      <c r="V40" s="56"/>
      <c r="W40" s="56"/>
      <c r="X40" s="56"/>
      <c r="Y40" s="56"/>
      <c r="Z40" s="56"/>
      <c r="AA40" s="56"/>
      <c r="AB40" s="56"/>
      <c r="AC40" s="7"/>
      <c r="AD40" s="26">
        <f t="shared" si="8"/>
        <v>0</v>
      </c>
      <c r="AE40" s="16">
        <f t="shared" si="6"/>
        <v>0</v>
      </c>
      <c r="AF40" s="27">
        <f t="shared" si="7"/>
        <v>0</v>
      </c>
    </row>
    <row r="41" spans="1:32" ht="12.75">
      <c r="A41" s="3" t="s">
        <v>67</v>
      </c>
      <c r="B41" s="5" t="s">
        <v>145</v>
      </c>
      <c r="C41" s="2" t="s">
        <v>68</v>
      </c>
      <c r="D41" s="1" t="s">
        <v>50</v>
      </c>
      <c r="E41" s="1">
        <f>F41</f>
        <v>0.12</v>
      </c>
      <c r="F41" s="2">
        <v>0.12</v>
      </c>
      <c r="G41" s="18">
        <v>263200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71"/>
      <c r="U41" s="56"/>
      <c r="V41" s="56"/>
      <c r="W41" s="56"/>
      <c r="X41" s="56"/>
      <c r="Y41" s="56"/>
      <c r="Z41" s="56"/>
      <c r="AA41" s="56"/>
      <c r="AB41" s="56"/>
      <c r="AC41" s="7"/>
      <c r="AD41" s="26">
        <f t="shared" si="8"/>
        <v>0</v>
      </c>
      <c r="AE41" s="16">
        <f t="shared" si="6"/>
        <v>0</v>
      </c>
      <c r="AF41" s="27">
        <f t="shared" si="7"/>
        <v>0</v>
      </c>
    </row>
    <row r="42" spans="1:32" ht="12.75">
      <c r="A42" s="3"/>
      <c r="B42" s="5" t="s">
        <v>146</v>
      </c>
      <c r="C42" s="2" t="s">
        <v>81</v>
      </c>
      <c r="D42" s="1"/>
      <c r="E42" s="1"/>
      <c r="F42" s="2"/>
      <c r="G42" s="39">
        <v>2200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71"/>
      <c r="U42" s="56"/>
      <c r="V42" s="56"/>
      <c r="W42" s="56"/>
      <c r="X42" s="56"/>
      <c r="Y42" s="56"/>
      <c r="Z42" s="56"/>
      <c r="AA42" s="56"/>
      <c r="AB42" s="56"/>
      <c r="AC42" s="7"/>
      <c r="AD42" s="26">
        <f t="shared" si="8"/>
        <v>0</v>
      </c>
      <c r="AE42" s="16">
        <f t="shared" si="6"/>
        <v>0</v>
      </c>
      <c r="AF42" s="27">
        <f t="shared" si="7"/>
        <v>0</v>
      </c>
    </row>
    <row r="43" spans="1:32" ht="12.75">
      <c r="A43" s="3"/>
      <c r="B43" s="5" t="s">
        <v>147</v>
      </c>
      <c r="C43" s="2" t="s">
        <v>82</v>
      </c>
      <c r="D43" s="1"/>
      <c r="E43" s="1"/>
      <c r="F43" s="2"/>
      <c r="G43" s="39">
        <v>740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71"/>
      <c r="U43" s="56"/>
      <c r="V43" s="56"/>
      <c r="W43" s="56"/>
      <c r="X43" s="56"/>
      <c r="Y43" s="56"/>
      <c r="Z43" s="56"/>
      <c r="AA43" s="56"/>
      <c r="AB43" s="56"/>
      <c r="AC43" s="7"/>
      <c r="AD43" s="26">
        <f t="shared" si="8"/>
        <v>0</v>
      </c>
      <c r="AE43" s="16">
        <f t="shared" si="6"/>
        <v>0</v>
      </c>
      <c r="AF43" s="27">
        <f t="shared" si="7"/>
        <v>0</v>
      </c>
    </row>
    <row r="44" spans="1:32" ht="12.75">
      <c r="A44" s="33" t="s">
        <v>34</v>
      </c>
      <c r="B44" s="5" t="s">
        <v>148</v>
      </c>
      <c r="C44" s="2" t="s">
        <v>69</v>
      </c>
      <c r="D44" s="1" t="s">
        <v>18</v>
      </c>
      <c r="E44" s="1">
        <f>F44</f>
        <v>1.682</v>
      </c>
      <c r="F44" s="2">
        <v>1.682</v>
      </c>
      <c r="G44" s="18">
        <v>425.3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71"/>
      <c r="U44" s="56"/>
      <c r="V44" s="56"/>
      <c r="W44" s="56"/>
      <c r="X44" s="56"/>
      <c r="Y44" s="56"/>
      <c r="Z44" s="56"/>
      <c r="AA44" s="56"/>
      <c r="AB44" s="56"/>
      <c r="AC44" s="7"/>
      <c r="AD44" s="26">
        <f t="shared" si="8"/>
        <v>0</v>
      </c>
      <c r="AE44" s="16">
        <f>E44*AD44</f>
        <v>0</v>
      </c>
      <c r="AF44" s="27">
        <f t="shared" si="7"/>
        <v>0</v>
      </c>
    </row>
    <row r="45" spans="1:32" ht="13.5" thickBot="1">
      <c r="A45" s="3"/>
      <c r="B45" s="5" t="s">
        <v>241</v>
      </c>
      <c r="C45" s="2" t="s">
        <v>243</v>
      </c>
      <c r="D45" s="62" t="s">
        <v>242</v>
      </c>
      <c r="E45" s="2"/>
      <c r="F45" s="2"/>
      <c r="G45" s="16"/>
      <c r="H45" s="56"/>
      <c r="I45" s="56"/>
      <c r="J45" s="56">
        <v>0.688</v>
      </c>
      <c r="K45" s="56"/>
      <c r="L45" s="56">
        <v>0.344</v>
      </c>
      <c r="M45" s="56"/>
      <c r="N45" s="56"/>
      <c r="O45" s="56"/>
      <c r="P45" s="56"/>
      <c r="Q45" s="56"/>
      <c r="R45" s="56"/>
      <c r="S45" s="56">
        <v>0.677</v>
      </c>
      <c r="T45" s="71"/>
      <c r="U45" s="56"/>
      <c r="V45" s="56"/>
      <c r="W45" s="56">
        <v>0.344</v>
      </c>
      <c r="X45" s="56"/>
      <c r="Y45" s="56"/>
      <c r="Z45" s="56"/>
      <c r="AA45" s="56">
        <v>0.332</v>
      </c>
      <c r="AB45" s="56"/>
      <c r="AC45" s="7"/>
      <c r="AD45" s="26">
        <f>H45+I45+J45+K45+L45+M45+N45+O45+P45+Q45+R45+S45+T45+U45+V45+W45+X45+Y45+Z45+AA45+AB45+AC45</f>
        <v>2.385</v>
      </c>
      <c r="AE45" s="16">
        <f>E45*AD45</f>
        <v>0</v>
      </c>
      <c r="AF45" s="27">
        <f>G45*AD45</f>
        <v>0</v>
      </c>
    </row>
    <row r="46" spans="30:32" ht="13.5" thickBot="1">
      <c r="AD46" s="28"/>
      <c r="AE46" s="30" t="e">
        <f>SUM(AE8:AE45)</f>
        <v>#REF!</v>
      </c>
      <c r="AF46" s="29" t="e">
        <f>SUM(AF8:AF45)</f>
        <v>#REF!</v>
      </c>
    </row>
  </sheetData>
  <mergeCells count="12">
    <mergeCell ref="A1:AB2"/>
    <mergeCell ref="G4:G5"/>
    <mergeCell ref="A4:A5"/>
    <mergeCell ref="C4:C5"/>
    <mergeCell ref="D4:D5"/>
    <mergeCell ref="F4:F5"/>
    <mergeCell ref="E4:E5"/>
    <mergeCell ref="H4:AD4"/>
    <mergeCell ref="AF4:AF5"/>
    <mergeCell ref="B4:B5"/>
    <mergeCell ref="A3:AB3"/>
    <mergeCell ref="AE4:AE5"/>
  </mergeCells>
  <printOptions/>
  <pageMargins left="0.75" right="0.75" top="1" bottom="1" header="0.5" footer="0.5"/>
  <pageSetup fitToHeight="2" fitToWidth="2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45"/>
  <sheetViews>
    <sheetView zoomScale="84" zoomScaleNormal="84" workbookViewId="0" topLeftCell="A4">
      <selection activeCell="A46" sqref="A46:IV46"/>
    </sheetView>
  </sheetViews>
  <sheetFormatPr defaultColWidth="9.00390625" defaultRowHeight="12.75"/>
  <cols>
    <col min="2" max="2" width="45.375" style="0" bestFit="1" customWidth="1"/>
    <col min="3" max="3" width="13.375" style="0" customWidth="1"/>
    <col min="4" max="4" width="9.875" style="0" hidden="1" customWidth="1"/>
    <col min="5" max="5" width="10.375" style="0" hidden="1" customWidth="1"/>
    <col min="6" max="6" width="10.375" style="19" hidden="1" customWidth="1"/>
    <col min="7" max="11" width="8.875" style="35" customWidth="1"/>
    <col min="12" max="12" width="8.875" style="0" customWidth="1"/>
    <col min="13" max="17" width="8.875" style="35" customWidth="1"/>
    <col min="18" max="19" width="8.875" style="0" customWidth="1"/>
  </cols>
  <sheetData>
    <row r="1" spans="1:19" ht="12.75">
      <c r="A1" s="108" t="s">
        <v>239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2:19" ht="12.7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21.75" customHeight="1">
      <c r="A4" s="93" t="s">
        <v>117</v>
      </c>
      <c r="B4" s="97" t="s">
        <v>0</v>
      </c>
      <c r="C4" s="97" t="s">
        <v>1</v>
      </c>
      <c r="D4" s="98" t="s">
        <v>72</v>
      </c>
      <c r="E4" s="98" t="s">
        <v>80</v>
      </c>
      <c r="F4" s="103" t="s">
        <v>79</v>
      </c>
      <c r="G4" s="93" t="s">
        <v>71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04.25" customHeight="1">
      <c r="A5" s="93"/>
      <c r="B5" s="97"/>
      <c r="C5" s="97"/>
      <c r="D5" s="98"/>
      <c r="E5" s="98"/>
      <c r="F5" s="103"/>
      <c r="G5" s="67" t="s">
        <v>196</v>
      </c>
      <c r="H5" s="67" t="s">
        <v>197</v>
      </c>
      <c r="I5" s="67" t="s">
        <v>198</v>
      </c>
      <c r="J5" s="67" t="s">
        <v>199</v>
      </c>
      <c r="K5" s="67" t="s">
        <v>204</v>
      </c>
      <c r="L5" s="67" t="s">
        <v>205</v>
      </c>
      <c r="M5" s="67" t="s">
        <v>206</v>
      </c>
      <c r="N5" s="67" t="s">
        <v>207</v>
      </c>
      <c r="O5" s="67" t="s">
        <v>208</v>
      </c>
      <c r="P5" s="67" t="s">
        <v>209</v>
      </c>
      <c r="Q5" s="67" t="s">
        <v>210</v>
      </c>
      <c r="R5" s="66" t="s">
        <v>211</v>
      </c>
      <c r="S5" s="67" t="s">
        <v>212</v>
      </c>
    </row>
    <row r="6" spans="1:19" ht="13.5" customHeight="1">
      <c r="A6" s="107">
        <v>1</v>
      </c>
      <c r="B6" s="14">
        <v>2</v>
      </c>
      <c r="C6" s="14">
        <v>3</v>
      </c>
      <c r="D6" s="14"/>
      <c r="E6" s="14">
        <v>4</v>
      </c>
      <c r="F6" s="80">
        <v>5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4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4">
        <v>15</v>
      </c>
      <c r="S6" s="13">
        <v>16</v>
      </c>
    </row>
    <row r="7" spans="1:19" ht="13.5" customHeight="1">
      <c r="A7" s="51">
        <v>1</v>
      </c>
      <c r="B7" s="51" t="s">
        <v>98</v>
      </c>
      <c r="C7" s="8"/>
      <c r="D7" s="8"/>
      <c r="E7" s="8"/>
      <c r="F7" s="15"/>
      <c r="G7" s="56"/>
      <c r="H7" s="56"/>
      <c r="I7" s="56"/>
      <c r="J7" s="56"/>
      <c r="K7" s="56"/>
      <c r="L7" s="55"/>
      <c r="M7" s="56"/>
      <c r="N7" s="56"/>
      <c r="O7" s="56"/>
      <c r="P7" s="56"/>
      <c r="Q7" s="56"/>
      <c r="R7" s="55"/>
      <c r="S7" s="55"/>
    </row>
    <row r="8" spans="1:19" ht="13.5" customHeight="1">
      <c r="A8" s="5" t="s">
        <v>118</v>
      </c>
      <c r="B8" s="2" t="s">
        <v>5</v>
      </c>
      <c r="C8" s="1" t="s">
        <v>6</v>
      </c>
      <c r="D8" s="6">
        <f>E8/10</f>
        <v>0.47300000000000003</v>
      </c>
      <c r="E8" s="6">
        <v>4.73</v>
      </c>
      <c r="F8" s="18">
        <v>66.81</v>
      </c>
      <c r="G8" s="56">
        <v>0.2</v>
      </c>
      <c r="H8" s="56"/>
      <c r="I8" s="56">
        <v>0.3</v>
      </c>
      <c r="J8" s="56"/>
      <c r="K8" s="56"/>
      <c r="L8" s="56">
        <v>0.3</v>
      </c>
      <c r="M8" s="56"/>
      <c r="N8" s="56"/>
      <c r="O8" s="56"/>
      <c r="P8" s="56"/>
      <c r="Q8" s="56">
        <v>0.2</v>
      </c>
      <c r="R8" s="56"/>
      <c r="S8" s="56">
        <v>0.2</v>
      </c>
    </row>
    <row r="9" spans="1:19" ht="12.75">
      <c r="A9" s="82" t="s">
        <v>119</v>
      </c>
      <c r="B9" s="41" t="s">
        <v>99</v>
      </c>
      <c r="C9" s="1" t="s">
        <v>3</v>
      </c>
      <c r="D9" s="6">
        <f>E9/10</f>
        <v>0.2766</v>
      </c>
      <c r="E9" s="6">
        <v>2.766</v>
      </c>
      <c r="F9" s="39">
        <v>678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ht="13.5" customHeight="1">
      <c r="A10" s="5" t="s">
        <v>120</v>
      </c>
      <c r="B10" s="2" t="s">
        <v>9</v>
      </c>
      <c r="C10" s="1" t="s">
        <v>3</v>
      </c>
      <c r="D10" s="6">
        <f>E10/10</f>
        <v>0.2766</v>
      </c>
      <c r="E10" s="6">
        <v>2.766</v>
      </c>
      <c r="F10" s="39">
        <v>850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3.5" customHeight="1">
      <c r="A11" s="5" t="s">
        <v>121</v>
      </c>
      <c r="B11" s="2" t="s">
        <v>10</v>
      </c>
      <c r="C11" s="1" t="s">
        <v>3</v>
      </c>
      <c r="D11" s="6">
        <f>E11/10</f>
        <v>0.23700000000000002</v>
      </c>
      <c r="E11" s="6">
        <v>2.37</v>
      </c>
      <c r="F11" s="17"/>
      <c r="G11" s="78"/>
      <c r="H11" s="69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3.5" customHeight="1">
      <c r="A12" s="5" t="s">
        <v>122</v>
      </c>
      <c r="B12" s="2" t="s">
        <v>12</v>
      </c>
      <c r="C12" s="1" t="s">
        <v>13</v>
      </c>
      <c r="D12" s="6">
        <f>E12</f>
        <v>0.866</v>
      </c>
      <c r="E12" s="6">
        <v>0.866</v>
      </c>
      <c r="F12" s="18">
        <v>374.3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3.5" customHeight="1">
      <c r="A13" s="5" t="s">
        <v>166</v>
      </c>
      <c r="B13" s="2" t="s">
        <v>17</v>
      </c>
      <c r="C13" s="1" t="s">
        <v>13</v>
      </c>
      <c r="D13" s="6">
        <f>E13</f>
        <v>0.604</v>
      </c>
      <c r="E13" s="6">
        <v>0.604</v>
      </c>
      <c r="F13" s="16">
        <v>1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13.5" customHeight="1">
      <c r="A14" s="51">
        <v>2</v>
      </c>
      <c r="B14" s="51" t="s">
        <v>100</v>
      </c>
      <c r="C14" s="8"/>
      <c r="D14" s="8"/>
      <c r="E14" s="6"/>
      <c r="F14" s="1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3.5" customHeight="1">
      <c r="A15" s="5" t="s">
        <v>123</v>
      </c>
      <c r="B15" s="2" t="s">
        <v>20</v>
      </c>
      <c r="C15" s="1" t="s">
        <v>15</v>
      </c>
      <c r="D15" s="6">
        <f aca="true" t="shared" si="0" ref="D15:D20">E15</f>
        <v>3.479</v>
      </c>
      <c r="E15" s="2">
        <v>3.479</v>
      </c>
      <c r="F15" s="18">
        <v>1680.1</v>
      </c>
      <c r="G15" s="56">
        <v>18</v>
      </c>
      <c r="H15" s="56">
        <v>15</v>
      </c>
      <c r="I15" s="56">
        <v>10</v>
      </c>
      <c r="J15" s="56">
        <v>1</v>
      </c>
      <c r="K15" s="56">
        <v>1</v>
      </c>
      <c r="L15" s="56">
        <v>1</v>
      </c>
      <c r="M15" s="56">
        <v>1</v>
      </c>
      <c r="N15" s="56">
        <v>1</v>
      </c>
      <c r="O15" s="56">
        <v>1</v>
      </c>
      <c r="P15" s="56">
        <v>1</v>
      </c>
      <c r="Q15" s="56">
        <v>1</v>
      </c>
      <c r="R15" s="56">
        <v>1</v>
      </c>
      <c r="S15" s="56">
        <v>28</v>
      </c>
    </row>
    <row r="16" spans="1:19" ht="13.5" customHeight="1">
      <c r="A16" s="5" t="s">
        <v>124</v>
      </c>
      <c r="B16" s="2" t="s">
        <v>24</v>
      </c>
      <c r="C16" s="1" t="s">
        <v>15</v>
      </c>
      <c r="D16" s="6">
        <f t="shared" si="0"/>
        <v>3.06</v>
      </c>
      <c r="E16" s="2">
        <v>3.06</v>
      </c>
      <c r="F16" s="18">
        <v>1690.5</v>
      </c>
      <c r="G16" s="56">
        <v>15</v>
      </c>
      <c r="H16" s="56">
        <v>7</v>
      </c>
      <c r="I16" s="56">
        <v>7</v>
      </c>
      <c r="J16" s="56">
        <v>7</v>
      </c>
      <c r="K16" s="56">
        <v>7</v>
      </c>
      <c r="L16" s="56">
        <v>5</v>
      </c>
      <c r="M16" s="56">
        <v>1</v>
      </c>
      <c r="N16" s="56">
        <v>1</v>
      </c>
      <c r="O16" s="56">
        <v>5</v>
      </c>
      <c r="P16" s="56">
        <v>5</v>
      </c>
      <c r="Q16" s="56">
        <v>4</v>
      </c>
      <c r="R16" s="56">
        <v>7</v>
      </c>
      <c r="S16" s="56">
        <v>7</v>
      </c>
    </row>
    <row r="17" spans="1:19" ht="13.5" customHeight="1">
      <c r="A17" s="5" t="s">
        <v>125</v>
      </c>
      <c r="B17" s="7" t="s">
        <v>105</v>
      </c>
      <c r="C17" s="1" t="s">
        <v>15</v>
      </c>
      <c r="D17" s="6">
        <f t="shared" si="0"/>
        <v>9.61</v>
      </c>
      <c r="E17" s="2">
        <v>9.61</v>
      </c>
      <c r="F17" s="18">
        <v>10500</v>
      </c>
      <c r="G17" s="56">
        <v>12</v>
      </c>
      <c r="H17" s="56"/>
      <c r="I17" s="56">
        <v>10</v>
      </c>
      <c r="J17" s="56">
        <v>16</v>
      </c>
      <c r="K17" s="56">
        <v>10</v>
      </c>
      <c r="L17" s="56"/>
      <c r="M17" s="56">
        <v>2</v>
      </c>
      <c r="N17" s="56">
        <v>2</v>
      </c>
      <c r="O17" s="56">
        <v>10</v>
      </c>
      <c r="P17" s="56">
        <v>10</v>
      </c>
      <c r="Q17" s="56">
        <v>8</v>
      </c>
      <c r="R17" s="56">
        <v>14</v>
      </c>
      <c r="S17" s="56">
        <v>12</v>
      </c>
    </row>
    <row r="18" spans="1:19" ht="13.5" customHeight="1">
      <c r="A18" s="5" t="s">
        <v>126</v>
      </c>
      <c r="B18" s="2" t="s">
        <v>106</v>
      </c>
      <c r="C18" s="1" t="s">
        <v>15</v>
      </c>
      <c r="D18" s="6">
        <f t="shared" si="0"/>
        <v>1.793</v>
      </c>
      <c r="E18" s="2">
        <v>1.793</v>
      </c>
      <c r="F18" s="1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13.5" customHeight="1">
      <c r="A19" s="5" t="s">
        <v>127</v>
      </c>
      <c r="B19" s="2" t="s">
        <v>29</v>
      </c>
      <c r="C19" s="1" t="s">
        <v>15</v>
      </c>
      <c r="D19" s="6">
        <f t="shared" si="0"/>
        <v>1.63</v>
      </c>
      <c r="E19" s="2">
        <v>1.63</v>
      </c>
      <c r="F19" s="32">
        <v>1704.4</v>
      </c>
      <c r="G19" s="56">
        <v>1</v>
      </c>
      <c r="H19" s="56"/>
      <c r="I19" s="56"/>
      <c r="J19" s="56"/>
      <c r="K19" s="56"/>
      <c r="L19" s="56"/>
      <c r="M19" s="56">
        <v>1</v>
      </c>
      <c r="N19" s="56"/>
      <c r="O19" s="56">
        <v>1</v>
      </c>
      <c r="P19" s="56"/>
      <c r="Q19" s="56">
        <v>1</v>
      </c>
      <c r="R19" s="56"/>
      <c r="S19" s="56"/>
    </row>
    <row r="20" spans="1:19" ht="13.5" customHeight="1">
      <c r="A20" s="5" t="s">
        <v>128</v>
      </c>
      <c r="B20" s="2" t="s">
        <v>107</v>
      </c>
      <c r="C20" s="1" t="s">
        <v>15</v>
      </c>
      <c r="D20" s="6">
        <f t="shared" si="0"/>
        <v>3.479</v>
      </c>
      <c r="E20" s="2">
        <v>3.479</v>
      </c>
      <c r="F20" s="39">
        <v>15000</v>
      </c>
      <c r="G20" s="56">
        <v>4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13.5" customHeight="1">
      <c r="A21" s="5" t="s">
        <v>129</v>
      </c>
      <c r="B21" s="2" t="s">
        <v>108</v>
      </c>
      <c r="C21" s="1" t="s">
        <v>31</v>
      </c>
      <c r="D21" s="6">
        <f>E21/10</f>
        <v>1.378</v>
      </c>
      <c r="E21" s="2">
        <v>13.78</v>
      </c>
      <c r="F21" s="40"/>
      <c r="G21" s="56">
        <v>0.9</v>
      </c>
      <c r="H21" s="56">
        <v>0.9</v>
      </c>
      <c r="I21" s="56">
        <v>0.7</v>
      </c>
      <c r="J21" s="56"/>
      <c r="K21" s="56">
        <v>0.2</v>
      </c>
      <c r="L21" s="56"/>
      <c r="M21" s="56"/>
      <c r="N21" s="56"/>
      <c r="O21" s="56"/>
      <c r="P21" s="56"/>
      <c r="Q21" s="56"/>
      <c r="R21" s="56"/>
      <c r="S21" s="56">
        <v>2.1</v>
      </c>
    </row>
    <row r="22" spans="1:19" ht="13.5" customHeight="1">
      <c r="A22" s="5" t="s">
        <v>130</v>
      </c>
      <c r="B22" s="2" t="s">
        <v>33</v>
      </c>
      <c r="C22" s="1" t="s">
        <v>15</v>
      </c>
      <c r="D22" s="6">
        <f>E22</f>
        <v>1.92</v>
      </c>
      <c r="E22" s="2">
        <v>1.92</v>
      </c>
      <c r="F22" s="39">
        <v>860</v>
      </c>
      <c r="G22" s="56">
        <v>9</v>
      </c>
      <c r="H22" s="56">
        <v>12</v>
      </c>
      <c r="I22" s="56">
        <v>15</v>
      </c>
      <c r="J22" s="56"/>
      <c r="K22" s="56"/>
      <c r="L22" s="56">
        <v>2</v>
      </c>
      <c r="M22" s="56"/>
      <c r="N22" s="56"/>
      <c r="O22" s="56"/>
      <c r="P22" s="56"/>
      <c r="Q22" s="56"/>
      <c r="R22" s="56">
        <v>2</v>
      </c>
      <c r="S22" s="56">
        <v>17</v>
      </c>
    </row>
    <row r="23" spans="1:19" ht="13.5" customHeight="1">
      <c r="A23" s="51">
        <v>3</v>
      </c>
      <c r="B23" s="51" t="s">
        <v>101</v>
      </c>
      <c r="C23" s="48"/>
      <c r="D23" s="48"/>
      <c r="E23" s="48"/>
      <c r="F23" s="74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3.5" customHeight="1">
      <c r="A24" s="5" t="s">
        <v>131</v>
      </c>
      <c r="B24" s="2" t="s">
        <v>37</v>
      </c>
      <c r="C24" s="1" t="s">
        <v>13</v>
      </c>
      <c r="D24" s="1">
        <f aca="true" t="shared" si="1" ref="D24:D30">E24</f>
        <v>1.15</v>
      </c>
      <c r="E24" s="2">
        <v>1.15</v>
      </c>
      <c r="F24" s="18">
        <v>1206.9</v>
      </c>
      <c r="G24" s="56">
        <v>45</v>
      </c>
      <c r="H24" s="56">
        <v>15</v>
      </c>
      <c r="I24" s="56">
        <v>27</v>
      </c>
      <c r="J24" s="56">
        <v>25</v>
      </c>
      <c r="K24" s="56">
        <v>12</v>
      </c>
      <c r="L24" s="56">
        <v>14</v>
      </c>
      <c r="M24" s="56">
        <v>3</v>
      </c>
      <c r="N24" s="56">
        <v>3</v>
      </c>
      <c r="O24" s="56">
        <v>15</v>
      </c>
      <c r="P24" s="56">
        <v>14</v>
      </c>
      <c r="Q24" s="56">
        <v>11</v>
      </c>
      <c r="R24" s="56">
        <v>12</v>
      </c>
      <c r="S24" s="56">
        <v>10</v>
      </c>
    </row>
    <row r="25" spans="1:19" ht="13.5" customHeight="1">
      <c r="A25" s="5" t="s">
        <v>132</v>
      </c>
      <c r="B25" s="2" t="s">
        <v>38</v>
      </c>
      <c r="C25" s="1" t="s">
        <v>13</v>
      </c>
      <c r="D25" s="1">
        <f t="shared" si="1"/>
        <v>1.15</v>
      </c>
      <c r="E25" s="2">
        <v>1.15</v>
      </c>
      <c r="F25" s="18">
        <v>1219.9</v>
      </c>
      <c r="G25" s="56">
        <v>15</v>
      </c>
      <c r="H25" s="56">
        <v>20</v>
      </c>
      <c r="I25" s="56">
        <v>7</v>
      </c>
      <c r="J25" s="56">
        <v>20</v>
      </c>
      <c r="K25" s="56">
        <v>18</v>
      </c>
      <c r="L25" s="56">
        <v>15</v>
      </c>
      <c r="M25" s="56">
        <v>4</v>
      </c>
      <c r="N25" s="56">
        <v>3</v>
      </c>
      <c r="O25" s="56">
        <v>17</v>
      </c>
      <c r="P25" s="56">
        <v>15</v>
      </c>
      <c r="Q25" s="56">
        <v>8</v>
      </c>
      <c r="R25" s="56">
        <v>25</v>
      </c>
      <c r="S25" s="56">
        <v>15</v>
      </c>
    </row>
    <row r="26" spans="1:19" ht="13.5" customHeight="1">
      <c r="A26" s="5" t="s">
        <v>133</v>
      </c>
      <c r="B26" s="2" t="s">
        <v>40</v>
      </c>
      <c r="C26" s="1" t="s">
        <v>13</v>
      </c>
      <c r="D26" s="1">
        <f t="shared" si="1"/>
        <v>1.332</v>
      </c>
      <c r="E26" s="2">
        <v>1.332</v>
      </c>
      <c r="F26" s="18">
        <v>1017.9</v>
      </c>
      <c r="G26" s="56">
        <v>29</v>
      </c>
      <c r="H26" s="56">
        <v>10</v>
      </c>
      <c r="I26" s="56">
        <v>5</v>
      </c>
      <c r="J26" s="56">
        <v>10</v>
      </c>
      <c r="K26" s="56">
        <v>15</v>
      </c>
      <c r="L26" s="56">
        <v>10</v>
      </c>
      <c r="M26" s="56">
        <v>11</v>
      </c>
      <c r="N26" s="56">
        <v>7</v>
      </c>
      <c r="O26" s="56">
        <v>12</v>
      </c>
      <c r="P26" s="56">
        <v>19</v>
      </c>
      <c r="Q26" s="56">
        <v>7</v>
      </c>
      <c r="R26" s="56">
        <v>19</v>
      </c>
      <c r="S26" s="56">
        <v>15</v>
      </c>
    </row>
    <row r="27" spans="1:19" ht="13.5" customHeight="1">
      <c r="A27" s="5" t="s">
        <v>134</v>
      </c>
      <c r="B27" s="2" t="s">
        <v>42</v>
      </c>
      <c r="C27" s="1" t="s">
        <v>13</v>
      </c>
      <c r="D27" s="1">
        <f t="shared" si="1"/>
        <v>2.335</v>
      </c>
      <c r="E27" s="2">
        <v>2.335</v>
      </c>
      <c r="F27" s="18">
        <v>1214.1</v>
      </c>
      <c r="G27" s="56">
        <v>7</v>
      </c>
      <c r="H27" s="56">
        <v>5</v>
      </c>
      <c r="I27" s="56">
        <v>7</v>
      </c>
      <c r="J27" s="56">
        <v>12</v>
      </c>
      <c r="K27" s="56">
        <v>9</v>
      </c>
      <c r="L27" s="56">
        <v>9</v>
      </c>
      <c r="M27" s="56">
        <v>2</v>
      </c>
      <c r="N27" s="56">
        <v>2</v>
      </c>
      <c r="O27" s="56">
        <v>4</v>
      </c>
      <c r="P27" s="56">
        <v>3</v>
      </c>
      <c r="Q27" s="56">
        <v>3</v>
      </c>
      <c r="R27" s="56">
        <v>15</v>
      </c>
      <c r="S27" s="56">
        <v>2</v>
      </c>
    </row>
    <row r="28" spans="1:19" ht="13.5" customHeight="1">
      <c r="A28" s="5" t="s">
        <v>135</v>
      </c>
      <c r="B28" s="2" t="s">
        <v>44</v>
      </c>
      <c r="C28" s="1" t="s">
        <v>15</v>
      </c>
      <c r="D28" s="1">
        <f t="shared" si="1"/>
        <v>4.89</v>
      </c>
      <c r="E28" s="2">
        <v>4.89</v>
      </c>
      <c r="F28" s="18">
        <v>848.7</v>
      </c>
      <c r="G28" s="56">
        <v>12</v>
      </c>
      <c r="H28" s="56">
        <v>5</v>
      </c>
      <c r="I28" s="56">
        <v>12</v>
      </c>
      <c r="J28" s="56">
        <v>5</v>
      </c>
      <c r="K28" s="56">
        <v>4</v>
      </c>
      <c r="L28" s="56">
        <v>8</v>
      </c>
      <c r="M28" s="56">
        <v>2</v>
      </c>
      <c r="N28" s="56">
        <v>2</v>
      </c>
      <c r="O28" s="56">
        <v>4</v>
      </c>
      <c r="P28" s="56">
        <v>4</v>
      </c>
      <c r="Q28" s="56">
        <v>5</v>
      </c>
      <c r="R28" s="56">
        <v>5</v>
      </c>
      <c r="S28" s="56">
        <v>22</v>
      </c>
    </row>
    <row r="29" spans="1:19" ht="13.5" customHeight="1">
      <c r="A29" s="5" t="s">
        <v>136</v>
      </c>
      <c r="B29" s="2" t="s">
        <v>46</v>
      </c>
      <c r="C29" s="1" t="s">
        <v>47</v>
      </c>
      <c r="D29" s="1">
        <f t="shared" si="1"/>
        <v>3.66</v>
      </c>
      <c r="E29" s="2">
        <v>3.66</v>
      </c>
      <c r="F29" s="18">
        <v>2400</v>
      </c>
      <c r="G29" s="56"/>
      <c r="H29" s="56"/>
      <c r="I29" s="56"/>
      <c r="J29" s="56">
        <v>5</v>
      </c>
      <c r="K29" s="56">
        <v>4</v>
      </c>
      <c r="L29" s="56">
        <v>3</v>
      </c>
      <c r="M29" s="56">
        <v>2</v>
      </c>
      <c r="N29" s="56">
        <v>2</v>
      </c>
      <c r="O29" s="56">
        <v>4</v>
      </c>
      <c r="P29" s="56">
        <v>3</v>
      </c>
      <c r="Q29" s="56">
        <v>2</v>
      </c>
      <c r="R29" s="56">
        <v>2</v>
      </c>
      <c r="S29" s="56"/>
    </row>
    <row r="30" spans="1:19" ht="13.5" customHeight="1">
      <c r="A30" s="5" t="s">
        <v>137</v>
      </c>
      <c r="B30" s="2" t="s">
        <v>49</v>
      </c>
      <c r="C30" s="1" t="s">
        <v>47</v>
      </c>
      <c r="D30" s="1">
        <f t="shared" si="1"/>
        <v>3.13</v>
      </c>
      <c r="E30" s="2">
        <v>3.13</v>
      </c>
      <c r="F30" s="18">
        <v>4600</v>
      </c>
      <c r="G30" s="56">
        <v>2</v>
      </c>
      <c r="H30" s="56">
        <v>1</v>
      </c>
      <c r="I30" s="56">
        <v>3</v>
      </c>
      <c r="J30" s="56"/>
      <c r="K30" s="56">
        <v>2</v>
      </c>
      <c r="L30" s="56">
        <v>1</v>
      </c>
      <c r="M30" s="56"/>
      <c r="N30" s="56"/>
      <c r="O30" s="56">
        <v>2</v>
      </c>
      <c r="P30" s="56">
        <v>2</v>
      </c>
      <c r="Q30" s="56"/>
      <c r="R30" s="56"/>
      <c r="S30" s="56"/>
    </row>
    <row r="31" spans="1:19" ht="15.75">
      <c r="A31" s="51">
        <v>4</v>
      </c>
      <c r="B31" s="51" t="s">
        <v>96</v>
      </c>
      <c r="C31" s="2"/>
      <c r="D31" s="2"/>
      <c r="E31" s="2"/>
      <c r="F31" s="1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3.5" customHeight="1">
      <c r="A32" s="5" t="s">
        <v>138</v>
      </c>
      <c r="B32" s="2" t="s">
        <v>52</v>
      </c>
      <c r="C32" s="1" t="s">
        <v>13</v>
      </c>
      <c r="D32" s="1">
        <f>E32</f>
        <v>0.316</v>
      </c>
      <c r="E32" s="2">
        <v>0.316</v>
      </c>
      <c r="F32" s="18">
        <v>269.8</v>
      </c>
      <c r="G32" s="56">
        <v>20</v>
      </c>
      <c r="H32" s="56">
        <v>25</v>
      </c>
      <c r="I32" s="56">
        <v>5</v>
      </c>
      <c r="J32" s="56">
        <v>52</v>
      </c>
      <c r="K32" s="56">
        <v>17</v>
      </c>
      <c r="L32" s="56">
        <v>7</v>
      </c>
      <c r="M32" s="56">
        <v>5</v>
      </c>
      <c r="N32" s="56">
        <v>7</v>
      </c>
      <c r="O32" s="56">
        <v>15</v>
      </c>
      <c r="P32" s="56">
        <v>19</v>
      </c>
      <c r="Q32" s="56">
        <v>11</v>
      </c>
      <c r="R32" s="56">
        <v>12</v>
      </c>
      <c r="S32" s="56">
        <v>19</v>
      </c>
    </row>
    <row r="33" spans="1:19" ht="13.5" customHeight="1">
      <c r="A33" s="5" t="s">
        <v>139</v>
      </c>
      <c r="B33" s="2" t="s">
        <v>54</v>
      </c>
      <c r="C33" s="1" t="s">
        <v>15</v>
      </c>
      <c r="D33" s="1">
        <f>E33</f>
        <v>0.861</v>
      </c>
      <c r="E33" s="2">
        <v>0.861</v>
      </c>
      <c r="F33" s="16"/>
      <c r="G33" s="56">
        <v>5</v>
      </c>
      <c r="H33" s="56">
        <v>3</v>
      </c>
      <c r="I33" s="56">
        <v>5</v>
      </c>
      <c r="J33" s="56">
        <v>4</v>
      </c>
      <c r="K33" s="56">
        <v>2</v>
      </c>
      <c r="L33" s="56">
        <v>2</v>
      </c>
      <c r="M33" s="56">
        <v>1</v>
      </c>
      <c r="N33" s="56">
        <v>1</v>
      </c>
      <c r="O33" s="56">
        <v>3</v>
      </c>
      <c r="P33" s="56">
        <v>3</v>
      </c>
      <c r="Q33" s="56">
        <v>2</v>
      </c>
      <c r="R33" s="56">
        <v>3</v>
      </c>
      <c r="S33" s="56">
        <v>7</v>
      </c>
    </row>
    <row r="34" spans="1:19" ht="12.75">
      <c r="A34" s="5" t="s">
        <v>140</v>
      </c>
      <c r="B34" s="2" t="s">
        <v>56</v>
      </c>
      <c r="C34" s="1" t="s">
        <v>15</v>
      </c>
      <c r="D34" s="1">
        <f>E34</f>
        <v>0.396</v>
      </c>
      <c r="E34" s="2">
        <v>0.396</v>
      </c>
      <c r="F34" s="16"/>
      <c r="G34" s="56">
        <v>5</v>
      </c>
      <c r="H34" s="56">
        <v>5</v>
      </c>
      <c r="I34" s="56">
        <v>5</v>
      </c>
      <c r="J34" s="56">
        <v>3</v>
      </c>
      <c r="K34" s="56">
        <v>4</v>
      </c>
      <c r="L34" s="56">
        <v>2</v>
      </c>
      <c r="M34" s="56">
        <v>2</v>
      </c>
      <c r="N34" s="56">
        <v>3</v>
      </c>
      <c r="O34" s="56">
        <v>3</v>
      </c>
      <c r="P34" s="56">
        <v>4</v>
      </c>
      <c r="Q34" s="56">
        <v>5</v>
      </c>
      <c r="R34" s="56">
        <v>7</v>
      </c>
      <c r="S34" s="56">
        <v>12</v>
      </c>
    </row>
    <row r="35" spans="1:19" ht="12.75">
      <c r="A35" s="5" t="s">
        <v>141</v>
      </c>
      <c r="B35" s="2" t="s">
        <v>58</v>
      </c>
      <c r="C35" s="1" t="s">
        <v>15</v>
      </c>
      <c r="D35" s="1">
        <f>E35</f>
        <v>0.2</v>
      </c>
      <c r="E35" s="2">
        <v>0.2</v>
      </c>
      <c r="F35" s="1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1:19" ht="12.75">
      <c r="A36" s="5" t="s">
        <v>142</v>
      </c>
      <c r="B36" s="2" t="s">
        <v>60</v>
      </c>
      <c r="C36" s="1" t="s">
        <v>61</v>
      </c>
      <c r="D36" s="1">
        <f>E36/10</f>
        <v>0.13899999999999998</v>
      </c>
      <c r="E36" s="2">
        <v>1.39</v>
      </c>
      <c r="F36" s="18">
        <v>860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19" ht="12.75">
      <c r="A37" s="5" t="s">
        <v>143</v>
      </c>
      <c r="B37" s="2" t="s">
        <v>63</v>
      </c>
      <c r="C37" s="1" t="s">
        <v>15</v>
      </c>
      <c r="D37" s="1">
        <f>E37</f>
        <v>0.891</v>
      </c>
      <c r="E37" s="2">
        <v>0.891</v>
      </c>
      <c r="F37" s="18">
        <v>925</v>
      </c>
      <c r="G37" s="56">
        <v>15</v>
      </c>
      <c r="H37" s="56">
        <v>10</v>
      </c>
      <c r="I37" s="56">
        <v>15</v>
      </c>
      <c r="J37" s="56">
        <v>15</v>
      </c>
      <c r="K37" s="56">
        <v>15</v>
      </c>
      <c r="L37" s="56">
        <v>12</v>
      </c>
      <c r="M37" s="56">
        <v>5</v>
      </c>
      <c r="N37" s="56">
        <v>5</v>
      </c>
      <c r="O37" s="56">
        <v>15</v>
      </c>
      <c r="P37" s="56">
        <v>12</v>
      </c>
      <c r="Q37" s="56">
        <v>10</v>
      </c>
      <c r="R37" s="56">
        <v>20</v>
      </c>
      <c r="S37" s="56">
        <v>28</v>
      </c>
    </row>
    <row r="38" spans="1:19" ht="12.75">
      <c r="A38" s="5" t="s">
        <v>149</v>
      </c>
      <c r="B38" s="2" t="s">
        <v>65</v>
      </c>
      <c r="C38" s="1" t="s">
        <v>15</v>
      </c>
      <c r="D38" s="1">
        <f>E38</f>
        <v>6.831</v>
      </c>
      <c r="E38" s="2">
        <v>6.831</v>
      </c>
      <c r="F38" s="18">
        <v>1617.6</v>
      </c>
      <c r="G38" s="56">
        <v>22</v>
      </c>
      <c r="H38" s="56">
        <v>25</v>
      </c>
      <c r="I38" s="56">
        <v>26</v>
      </c>
      <c r="J38" s="56">
        <v>22</v>
      </c>
      <c r="K38" s="56">
        <v>15</v>
      </c>
      <c r="L38" s="56">
        <v>20</v>
      </c>
      <c r="M38" s="56">
        <v>10</v>
      </c>
      <c r="N38" s="56">
        <v>10</v>
      </c>
      <c r="O38" s="56">
        <v>14</v>
      </c>
      <c r="P38" s="56">
        <v>18</v>
      </c>
      <c r="Q38" s="56">
        <v>16</v>
      </c>
      <c r="R38" s="56">
        <v>20</v>
      </c>
      <c r="S38" s="56">
        <v>25</v>
      </c>
    </row>
    <row r="39" spans="1:19" ht="15.75">
      <c r="A39" s="51">
        <v>5</v>
      </c>
      <c r="B39" s="51" t="s">
        <v>103</v>
      </c>
      <c r="C39" s="8"/>
      <c r="D39" s="8"/>
      <c r="E39" s="8"/>
      <c r="F39" s="1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19" ht="12.75">
      <c r="A40" s="5" t="s">
        <v>144</v>
      </c>
      <c r="B40" s="2" t="s">
        <v>66</v>
      </c>
      <c r="C40" s="1" t="s">
        <v>18</v>
      </c>
      <c r="D40" s="1">
        <f>E40</f>
        <v>0.56</v>
      </c>
      <c r="E40" s="2">
        <v>0.56</v>
      </c>
      <c r="F40" s="1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 spans="1:19" ht="12.75">
      <c r="A41" s="5" t="s">
        <v>145</v>
      </c>
      <c r="B41" s="2" t="s">
        <v>68</v>
      </c>
      <c r="C41" s="1" t="s">
        <v>50</v>
      </c>
      <c r="D41" s="1">
        <f>E41</f>
        <v>0.12</v>
      </c>
      <c r="E41" s="2">
        <v>0.12</v>
      </c>
      <c r="F41" s="18">
        <v>263200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19" ht="12.75">
      <c r="A42" s="5" t="s">
        <v>146</v>
      </c>
      <c r="B42" s="2" t="s">
        <v>81</v>
      </c>
      <c r="C42" s="1"/>
      <c r="D42" s="1"/>
      <c r="E42" s="2"/>
      <c r="F42" s="39">
        <v>2200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 ht="12.75">
      <c r="A43" s="5" t="s">
        <v>147</v>
      </c>
      <c r="B43" s="2" t="s">
        <v>82</v>
      </c>
      <c r="C43" s="1"/>
      <c r="D43" s="1"/>
      <c r="E43" s="2"/>
      <c r="F43" s="39">
        <v>740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ht="12.75">
      <c r="A44" s="5" t="s">
        <v>148</v>
      </c>
      <c r="B44" s="2" t="s">
        <v>69</v>
      </c>
      <c r="C44" s="1" t="s">
        <v>18</v>
      </c>
      <c r="D44" s="1">
        <f>E44</f>
        <v>1.682</v>
      </c>
      <c r="E44" s="2">
        <v>1.682</v>
      </c>
      <c r="F44" s="18">
        <v>425.3</v>
      </c>
      <c r="G44" s="56">
        <v>8</v>
      </c>
      <c r="H44" s="56">
        <v>4</v>
      </c>
      <c r="I44" s="56">
        <v>15</v>
      </c>
      <c r="J44" s="56">
        <v>7</v>
      </c>
      <c r="K44" s="56"/>
      <c r="L44" s="56"/>
      <c r="M44" s="56"/>
      <c r="N44" s="56"/>
      <c r="O44" s="56"/>
      <c r="P44" s="56"/>
      <c r="Q44" s="56"/>
      <c r="R44" s="56"/>
      <c r="S44" s="56"/>
    </row>
    <row r="45" spans="1:19" ht="12.75">
      <c r="A45" s="5" t="s">
        <v>241</v>
      </c>
      <c r="B45" s="2" t="s">
        <v>243</v>
      </c>
      <c r="C45" s="62" t="s">
        <v>242</v>
      </c>
      <c r="D45" s="2"/>
      <c r="E45" s="2"/>
      <c r="F45" s="16"/>
      <c r="G45" s="56"/>
      <c r="H45" s="56">
        <v>1.094</v>
      </c>
      <c r="I45" s="56"/>
      <c r="J45" s="56"/>
      <c r="K45" s="56"/>
      <c r="L45" s="56">
        <v>0.463</v>
      </c>
      <c r="M45" s="56"/>
      <c r="N45" s="56"/>
      <c r="O45" s="56">
        <v>0.807</v>
      </c>
      <c r="P45" s="56"/>
      <c r="Q45" s="56">
        <v>0.926</v>
      </c>
      <c r="R45" s="56">
        <v>0.936</v>
      </c>
      <c r="S45" s="56">
        <v>1.208</v>
      </c>
    </row>
  </sheetData>
  <mergeCells count="9">
    <mergeCell ref="A4:A5"/>
    <mergeCell ref="A1:S2"/>
    <mergeCell ref="D4:D5"/>
    <mergeCell ref="F4:F5"/>
    <mergeCell ref="B3:S3"/>
    <mergeCell ref="B4:B5"/>
    <mergeCell ref="C4:C5"/>
    <mergeCell ref="E4:E5"/>
    <mergeCell ref="G4:S4"/>
  </mergeCells>
  <printOptions/>
  <pageMargins left="0.75" right="0.75" top="1" bottom="1" header="0.5" footer="0.5"/>
  <pageSetup fitToHeight="2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E45"/>
  <sheetViews>
    <sheetView zoomScale="70" zoomScaleNormal="70" workbookViewId="0" topLeftCell="B1">
      <selection activeCell="C52" sqref="C52"/>
    </sheetView>
  </sheetViews>
  <sheetFormatPr defaultColWidth="9.00390625" defaultRowHeight="12.75"/>
  <cols>
    <col min="1" max="1" width="7.25390625" style="0" hidden="1" customWidth="1"/>
    <col min="2" max="2" width="7.25390625" style="0" customWidth="1"/>
    <col min="3" max="3" width="42.375" style="0" customWidth="1"/>
    <col min="4" max="4" width="9.75390625" style="0" customWidth="1"/>
    <col min="5" max="5" width="9.875" style="0" hidden="1" customWidth="1"/>
    <col min="6" max="6" width="10.375" style="0" hidden="1" customWidth="1"/>
    <col min="7" max="7" width="10.375" style="19" hidden="1" customWidth="1"/>
    <col min="8" max="9" width="8.875" style="0" customWidth="1"/>
    <col min="10" max="21" width="8.875" style="35" customWidth="1"/>
    <col min="22" max="22" width="8.875" style="88" customWidth="1"/>
    <col min="23" max="24" width="8.875" style="0" customWidth="1"/>
    <col min="25" max="28" width="8.875" style="35" customWidth="1"/>
    <col min="29" max="29" width="8.875" style="0" customWidth="1"/>
    <col min="30" max="30" width="0" style="21" hidden="1" customWidth="1"/>
    <col min="31" max="31" width="10.75390625" style="0" hidden="1" customWidth="1"/>
  </cols>
  <sheetData>
    <row r="1" spans="1:29" ht="12.75">
      <c r="A1" s="108" t="s">
        <v>240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29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30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1" ht="21.75" customHeight="1">
      <c r="A4" s="104" t="s">
        <v>70</v>
      </c>
      <c r="B4" s="93" t="s">
        <v>117</v>
      </c>
      <c r="C4" s="97" t="s">
        <v>0</v>
      </c>
      <c r="D4" s="97" t="s">
        <v>1</v>
      </c>
      <c r="E4" s="98" t="s">
        <v>72</v>
      </c>
      <c r="F4" s="98" t="s">
        <v>80</v>
      </c>
      <c r="G4" s="103" t="s">
        <v>79</v>
      </c>
      <c r="H4" s="93" t="s">
        <v>71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8" t="s">
        <v>77</v>
      </c>
    </row>
    <row r="5" spans="1:31" ht="68.25" customHeight="1">
      <c r="A5" s="104"/>
      <c r="B5" s="93"/>
      <c r="C5" s="97"/>
      <c r="D5" s="97"/>
      <c r="E5" s="98"/>
      <c r="F5" s="98"/>
      <c r="G5" s="103"/>
      <c r="H5" s="66" t="s">
        <v>213</v>
      </c>
      <c r="I5" s="66" t="s">
        <v>214</v>
      </c>
      <c r="J5" s="67" t="s">
        <v>215</v>
      </c>
      <c r="K5" s="67" t="s">
        <v>216</v>
      </c>
      <c r="L5" s="67" t="s">
        <v>217</v>
      </c>
      <c r="M5" s="67" t="s">
        <v>218</v>
      </c>
      <c r="N5" s="67" t="s">
        <v>219</v>
      </c>
      <c r="O5" s="67" t="s">
        <v>220</v>
      </c>
      <c r="P5" s="67" t="s">
        <v>221</v>
      </c>
      <c r="Q5" s="67" t="s">
        <v>222</v>
      </c>
      <c r="R5" s="67" t="s">
        <v>223</v>
      </c>
      <c r="S5" s="67" t="s">
        <v>224</v>
      </c>
      <c r="T5" s="67" t="s">
        <v>225</v>
      </c>
      <c r="U5" s="67" t="s">
        <v>226</v>
      </c>
      <c r="V5" s="110" t="s">
        <v>227</v>
      </c>
      <c r="W5" s="67" t="s">
        <v>228</v>
      </c>
      <c r="X5" s="67" t="s">
        <v>229</v>
      </c>
      <c r="Y5" s="67" t="s">
        <v>230</v>
      </c>
      <c r="Z5" s="67" t="s">
        <v>231</v>
      </c>
      <c r="AA5" s="67" t="s">
        <v>232</v>
      </c>
      <c r="AB5" s="67" t="s">
        <v>233</v>
      </c>
      <c r="AC5" s="67" t="s">
        <v>234</v>
      </c>
      <c r="AD5" s="24" t="s">
        <v>91</v>
      </c>
      <c r="AE5" s="98"/>
    </row>
    <row r="6" spans="1:31" ht="13.5" customHeight="1">
      <c r="A6" s="11">
        <v>1</v>
      </c>
      <c r="B6" s="14">
        <v>1</v>
      </c>
      <c r="C6" s="14">
        <v>2</v>
      </c>
      <c r="D6" s="14">
        <v>3</v>
      </c>
      <c r="E6" s="14"/>
      <c r="F6" s="14">
        <v>4</v>
      </c>
      <c r="G6" s="80">
        <v>5</v>
      </c>
      <c r="H6" s="14">
        <v>4</v>
      </c>
      <c r="I6" s="14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11">
        <v>18</v>
      </c>
      <c r="W6" s="13">
        <v>19</v>
      </c>
      <c r="X6" s="13">
        <v>20</v>
      </c>
      <c r="Y6" s="13">
        <v>21</v>
      </c>
      <c r="Z6" s="13">
        <v>22</v>
      </c>
      <c r="AA6" s="13">
        <v>23</v>
      </c>
      <c r="AB6" s="13">
        <v>24</v>
      </c>
      <c r="AC6" s="13">
        <v>25</v>
      </c>
      <c r="AD6" s="22">
        <v>28</v>
      </c>
      <c r="AE6" s="13">
        <v>29</v>
      </c>
    </row>
    <row r="7" spans="1:31" ht="15.75">
      <c r="A7" s="50" t="s">
        <v>93</v>
      </c>
      <c r="B7" s="51">
        <v>1</v>
      </c>
      <c r="C7" s="51" t="s">
        <v>98</v>
      </c>
      <c r="D7" s="8"/>
      <c r="E7" s="8"/>
      <c r="F7" s="8"/>
      <c r="G7" s="1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71"/>
      <c r="W7" s="56"/>
      <c r="X7" s="56"/>
      <c r="Y7" s="56"/>
      <c r="Z7" s="56"/>
      <c r="AA7" s="56"/>
      <c r="AB7" s="56"/>
      <c r="AC7" s="56"/>
      <c r="AD7" s="23"/>
      <c r="AE7" s="2"/>
    </row>
    <row r="8" spans="1:31" ht="12.75">
      <c r="A8" s="4" t="s">
        <v>4</v>
      </c>
      <c r="B8" s="5" t="s">
        <v>118</v>
      </c>
      <c r="C8" s="2" t="s">
        <v>5</v>
      </c>
      <c r="D8" s="1" t="s">
        <v>6</v>
      </c>
      <c r="E8" s="6">
        <f>F8/10</f>
        <v>0.47300000000000003</v>
      </c>
      <c r="F8" s="6">
        <v>4.73</v>
      </c>
      <c r="G8" s="18">
        <v>66.81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71"/>
      <c r="W8" s="56"/>
      <c r="X8" s="56"/>
      <c r="Y8" s="56"/>
      <c r="Z8" s="56"/>
      <c r="AA8" s="56"/>
      <c r="AB8" s="56"/>
      <c r="AC8" s="56"/>
      <c r="AD8" s="26">
        <f aca="true" t="shared" si="0" ref="AD8:AD26">H8+I8+J8+K8+L8+M8+N8+O8+P8+Q8+R8+S8+T8+U8+V8+W8+X8+Y8+Z8+AA8+AB8+AC8</f>
        <v>0</v>
      </c>
      <c r="AE8" s="16">
        <f aca="true" t="shared" si="1" ref="AE8:AE26">E8*AD8</f>
        <v>0</v>
      </c>
    </row>
    <row r="9" spans="1:31" s="88" customFormat="1" ht="13.5" customHeight="1">
      <c r="A9" s="83" t="s">
        <v>7</v>
      </c>
      <c r="B9" s="82" t="s">
        <v>119</v>
      </c>
      <c r="C9" s="90" t="s">
        <v>99</v>
      </c>
      <c r="D9" s="84" t="s">
        <v>3</v>
      </c>
      <c r="E9" s="85">
        <f>F9/10</f>
        <v>0.2766</v>
      </c>
      <c r="F9" s="85">
        <v>2.766</v>
      </c>
      <c r="G9" s="87">
        <v>678</v>
      </c>
      <c r="H9" s="71">
        <v>0.8</v>
      </c>
      <c r="I9" s="71"/>
      <c r="J9" s="71">
        <v>1.2</v>
      </c>
      <c r="K9" s="71"/>
      <c r="L9" s="71"/>
      <c r="M9" s="71"/>
      <c r="N9" s="71"/>
      <c r="O9" s="71"/>
      <c r="P9" s="71"/>
      <c r="Q9" s="71">
        <v>0.4</v>
      </c>
      <c r="R9" s="71"/>
      <c r="S9" s="71"/>
      <c r="T9" s="71"/>
      <c r="U9" s="71"/>
      <c r="V9" s="71">
        <v>0.8</v>
      </c>
      <c r="W9" s="71">
        <v>1.6</v>
      </c>
      <c r="X9" s="71">
        <v>1.2</v>
      </c>
      <c r="Y9" s="71"/>
      <c r="Z9" s="71"/>
      <c r="AA9" s="71"/>
      <c r="AB9" s="71"/>
      <c r="AC9" s="71">
        <v>0.4</v>
      </c>
      <c r="AD9" s="87">
        <f t="shared" si="0"/>
        <v>6.400000000000001</v>
      </c>
      <c r="AE9" s="86">
        <f t="shared" si="1"/>
        <v>1.7702400000000005</v>
      </c>
    </row>
    <row r="10" spans="1:31" ht="12.75">
      <c r="A10" s="2" t="s">
        <v>7</v>
      </c>
      <c r="B10" s="5" t="s">
        <v>120</v>
      </c>
      <c r="C10" s="2" t="s">
        <v>9</v>
      </c>
      <c r="D10" s="1" t="s">
        <v>3</v>
      </c>
      <c r="E10" s="6">
        <f>F10/10</f>
        <v>0.2766</v>
      </c>
      <c r="F10" s="6">
        <v>2.766</v>
      </c>
      <c r="G10" s="39">
        <v>850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71"/>
      <c r="W10" s="56"/>
      <c r="X10" s="56"/>
      <c r="Y10" s="56"/>
      <c r="Z10" s="56"/>
      <c r="AA10" s="56"/>
      <c r="AB10" s="56"/>
      <c r="AC10" s="56">
        <v>1</v>
      </c>
      <c r="AD10" s="26">
        <f t="shared" si="0"/>
        <v>1</v>
      </c>
      <c r="AE10" s="16">
        <f t="shared" si="1"/>
        <v>0.2766</v>
      </c>
    </row>
    <row r="11" spans="1:31" ht="12.75">
      <c r="A11" s="2" t="s">
        <v>11</v>
      </c>
      <c r="B11" s="5" t="s">
        <v>121</v>
      </c>
      <c r="C11" s="2" t="s">
        <v>12</v>
      </c>
      <c r="D11" s="1" t="s">
        <v>13</v>
      </c>
      <c r="E11" s="6">
        <f>F11</f>
        <v>0.866</v>
      </c>
      <c r="F11" s="6">
        <v>0.866</v>
      </c>
      <c r="G11" s="18">
        <v>374.3</v>
      </c>
      <c r="H11" s="56">
        <v>4</v>
      </c>
      <c r="I11" s="56"/>
      <c r="J11" s="56">
        <v>4</v>
      </c>
      <c r="K11" s="56"/>
      <c r="L11" s="56">
        <v>2</v>
      </c>
      <c r="M11" s="56">
        <v>2</v>
      </c>
      <c r="N11" s="56">
        <v>2</v>
      </c>
      <c r="O11" s="56"/>
      <c r="P11" s="56">
        <v>2</v>
      </c>
      <c r="Q11" s="56">
        <v>2</v>
      </c>
      <c r="R11" s="56"/>
      <c r="S11" s="56">
        <v>3</v>
      </c>
      <c r="T11" s="56">
        <v>2</v>
      </c>
      <c r="U11" s="56">
        <v>1</v>
      </c>
      <c r="V11" s="71">
        <v>3</v>
      </c>
      <c r="W11" s="56">
        <v>2</v>
      </c>
      <c r="X11" s="56">
        <v>2</v>
      </c>
      <c r="Y11" s="56">
        <v>2</v>
      </c>
      <c r="Z11" s="56"/>
      <c r="AA11" s="56"/>
      <c r="AB11" s="56"/>
      <c r="AC11" s="56">
        <v>4</v>
      </c>
      <c r="AD11" s="26">
        <f t="shared" si="0"/>
        <v>37</v>
      </c>
      <c r="AE11" s="16">
        <f t="shared" si="1"/>
        <v>32.042</v>
      </c>
    </row>
    <row r="12" spans="1:31" ht="12.75">
      <c r="A12" s="2" t="s">
        <v>16</v>
      </c>
      <c r="B12" s="5" t="s">
        <v>122</v>
      </c>
      <c r="C12" s="2" t="s">
        <v>92</v>
      </c>
      <c r="D12" s="1" t="s">
        <v>13</v>
      </c>
      <c r="E12" s="6">
        <f>F12</f>
        <v>0.604</v>
      </c>
      <c r="F12" s="46">
        <v>0.604</v>
      </c>
      <c r="G12" s="16">
        <v>1</v>
      </c>
      <c r="H12" s="56">
        <v>8</v>
      </c>
      <c r="I12" s="56"/>
      <c r="J12" s="56">
        <v>8</v>
      </c>
      <c r="K12" s="56"/>
      <c r="L12" s="56">
        <v>7</v>
      </c>
      <c r="M12" s="59">
        <v>7</v>
      </c>
      <c r="N12" s="59">
        <v>7</v>
      </c>
      <c r="O12" s="56"/>
      <c r="P12" s="56">
        <v>8</v>
      </c>
      <c r="Q12" s="56">
        <v>7</v>
      </c>
      <c r="R12" s="56"/>
      <c r="S12" s="56">
        <v>8</v>
      </c>
      <c r="T12" s="56">
        <v>7</v>
      </c>
      <c r="U12" s="56">
        <v>7</v>
      </c>
      <c r="V12" s="71">
        <v>8</v>
      </c>
      <c r="W12" s="56">
        <v>7</v>
      </c>
      <c r="X12" s="56">
        <v>7</v>
      </c>
      <c r="Y12" s="56">
        <v>8</v>
      </c>
      <c r="Z12" s="56"/>
      <c r="AA12" s="56"/>
      <c r="AB12" s="56"/>
      <c r="AC12" s="59">
        <v>8</v>
      </c>
      <c r="AD12" s="47">
        <f t="shared" si="0"/>
        <v>112</v>
      </c>
      <c r="AE12" s="16">
        <f t="shared" si="1"/>
        <v>67.648</v>
      </c>
    </row>
    <row r="13" spans="1:31" ht="15.75">
      <c r="A13" s="50" t="s">
        <v>100</v>
      </c>
      <c r="B13" s="51">
        <v>2</v>
      </c>
      <c r="C13" s="51" t="s">
        <v>100</v>
      </c>
      <c r="D13" s="8"/>
      <c r="E13" s="8"/>
      <c r="F13" s="6"/>
      <c r="G13" s="1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71"/>
      <c r="W13" s="56"/>
      <c r="X13" s="56"/>
      <c r="Y13" s="56"/>
      <c r="Z13" s="56"/>
      <c r="AA13" s="56"/>
      <c r="AB13" s="56"/>
      <c r="AC13" s="56"/>
      <c r="AD13" s="26">
        <f t="shared" si="0"/>
        <v>0</v>
      </c>
      <c r="AE13" s="16">
        <f t="shared" si="1"/>
        <v>0</v>
      </c>
    </row>
    <row r="14" spans="1:31" ht="12.75">
      <c r="A14" s="4" t="s">
        <v>19</v>
      </c>
      <c r="B14" s="5" t="s">
        <v>123</v>
      </c>
      <c r="C14" s="2" t="s">
        <v>20</v>
      </c>
      <c r="D14" s="1" t="s">
        <v>15</v>
      </c>
      <c r="E14" s="6">
        <f aca="true" t="shared" si="2" ref="E14:E19">F14</f>
        <v>3.479</v>
      </c>
      <c r="F14" s="2">
        <v>3.479</v>
      </c>
      <c r="G14" s="18">
        <v>1680.1</v>
      </c>
      <c r="H14" s="56">
        <v>8</v>
      </c>
      <c r="I14" s="56">
        <v>5</v>
      </c>
      <c r="J14" s="56">
        <v>3</v>
      </c>
      <c r="K14" s="56">
        <v>8</v>
      </c>
      <c r="L14" s="56">
        <v>10</v>
      </c>
      <c r="M14" s="56">
        <v>6</v>
      </c>
      <c r="N14" s="56">
        <v>4</v>
      </c>
      <c r="O14" s="56">
        <v>3</v>
      </c>
      <c r="P14" s="56">
        <v>8</v>
      </c>
      <c r="Q14" s="56">
        <v>6</v>
      </c>
      <c r="R14" s="56">
        <v>4</v>
      </c>
      <c r="S14" s="56">
        <v>8</v>
      </c>
      <c r="T14" s="56">
        <v>6</v>
      </c>
      <c r="U14" s="56">
        <v>6</v>
      </c>
      <c r="V14" s="71">
        <v>8</v>
      </c>
      <c r="W14" s="56">
        <v>8</v>
      </c>
      <c r="X14" s="56">
        <v>6</v>
      </c>
      <c r="Y14" s="56">
        <v>4</v>
      </c>
      <c r="Z14" s="56">
        <v>4</v>
      </c>
      <c r="AA14" s="56">
        <v>4</v>
      </c>
      <c r="AB14" s="56">
        <v>5</v>
      </c>
      <c r="AC14" s="56">
        <v>10</v>
      </c>
      <c r="AD14" s="26">
        <f t="shared" si="0"/>
        <v>134</v>
      </c>
      <c r="AE14" s="16">
        <f t="shared" si="1"/>
        <v>466.18600000000004</v>
      </c>
    </row>
    <row r="15" spans="1:31" ht="12.75">
      <c r="A15" s="2" t="s">
        <v>23</v>
      </c>
      <c r="B15" s="5" t="s">
        <v>124</v>
      </c>
      <c r="C15" s="2" t="s">
        <v>24</v>
      </c>
      <c r="D15" s="1" t="s">
        <v>15</v>
      </c>
      <c r="E15" s="6">
        <f t="shared" si="2"/>
        <v>3.06</v>
      </c>
      <c r="F15" s="2">
        <v>3.06</v>
      </c>
      <c r="G15" s="18">
        <v>1690.5</v>
      </c>
      <c r="H15" s="56">
        <v>4</v>
      </c>
      <c r="I15" s="56">
        <v>2</v>
      </c>
      <c r="J15" s="56">
        <v>4</v>
      </c>
      <c r="K15" s="56">
        <v>1</v>
      </c>
      <c r="L15" s="56">
        <v>6</v>
      </c>
      <c r="M15" s="56">
        <v>5</v>
      </c>
      <c r="N15" s="56">
        <v>4</v>
      </c>
      <c r="O15" s="56">
        <v>2</v>
      </c>
      <c r="P15" s="56">
        <v>6</v>
      </c>
      <c r="Q15" s="56">
        <v>4</v>
      </c>
      <c r="R15" s="56">
        <v>2</v>
      </c>
      <c r="S15" s="56">
        <v>5</v>
      </c>
      <c r="T15" s="56">
        <v>4</v>
      </c>
      <c r="U15" s="56">
        <v>4</v>
      </c>
      <c r="V15" s="71">
        <v>5</v>
      </c>
      <c r="W15" s="56">
        <v>5</v>
      </c>
      <c r="X15" s="56">
        <v>4</v>
      </c>
      <c r="Y15" s="56">
        <v>4</v>
      </c>
      <c r="Z15" s="56">
        <v>2</v>
      </c>
      <c r="AA15" s="56">
        <v>2</v>
      </c>
      <c r="AB15" s="56">
        <v>2</v>
      </c>
      <c r="AC15" s="56">
        <v>5</v>
      </c>
      <c r="AD15" s="26">
        <f t="shared" si="0"/>
        <v>82</v>
      </c>
      <c r="AE15" s="16">
        <f t="shared" si="1"/>
        <v>250.92000000000002</v>
      </c>
    </row>
    <row r="16" spans="1:31" ht="12.75">
      <c r="A16" s="4" t="s">
        <v>25</v>
      </c>
      <c r="B16" s="5" t="s">
        <v>125</v>
      </c>
      <c r="C16" s="7" t="s">
        <v>105</v>
      </c>
      <c r="D16" s="9" t="s">
        <v>86</v>
      </c>
      <c r="E16" s="6">
        <f t="shared" si="2"/>
        <v>9.61</v>
      </c>
      <c r="F16" s="2">
        <v>9.61</v>
      </c>
      <c r="G16" s="18">
        <v>10500</v>
      </c>
      <c r="H16" s="56"/>
      <c r="I16" s="56">
        <v>2</v>
      </c>
      <c r="J16" s="56"/>
      <c r="K16" s="56">
        <v>2</v>
      </c>
      <c r="L16" s="56"/>
      <c r="M16" s="56"/>
      <c r="N16" s="56"/>
      <c r="O16" s="56">
        <v>2</v>
      </c>
      <c r="P16" s="56"/>
      <c r="Q16" s="56"/>
      <c r="R16" s="56">
        <v>2</v>
      </c>
      <c r="S16" s="56"/>
      <c r="T16" s="56"/>
      <c r="U16" s="56"/>
      <c r="V16" s="71"/>
      <c r="W16" s="56"/>
      <c r="X16" s="56"/>
      <c r="Y16" s="56"/>
      <c r="Z16" s="56">
        <v>2</v>
      </c>
      <c r="AA16" s="56"/>
      <c r="AB16" s="56"/>
      <c r="AC16" s="56"/>
      <c r="AD16" s="26">
        <f t="shared" si="0"/>
        <v>10</v>
      </c>
      <c r="AE16" s="16">
        <f t="shared" si="1"/>
        <v>96.1</v>
      </c>
    </row>
    <row r="17" spans="1:31" ht="12.75">
      <c r="A17" s="4" t="s">
        <v>27</v>
      </c>
      <c r="B17" s="5" t="s">
        <v>126</v>
      </c>
      <c r="C17" s="2" t="s">
        <v>106</v>
      </c>
      <c r="D17" s="1" t="s">
        <v>15</v>
      </c>
      <c r="E17" s="6">
        <f t="shared" si="2"/>
        <v>1.793</v>
      </c>
      <c r="F17" s="2">
        <v>1.793</v>
      </c>
      <c r="G17" s="1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71"/>
      <c r="W17" s="56"/>
      <c r="X17" s="56"/>
      <c r="Y17" s="56"/>
      <c r="Z17" s="56"/>
      <c r="AA17" s="56"/>
      <c r="AB17" s="56"/>
      <c r="AC17" s="56"/>
      <c r="AD17" s="26">
        <f t="shared" si="0"/>
        <v>0</v>
      </c>
      <c r="AE17" s="16">
        <f t="shared" si="1"/>
        <v>0</v>
      </c>
    </row>
    <row r="18" spans="1:31" ht="12.75">
      <c r="A18" s="2" t="s">
        <v>28</v>
      </c>
      <c r="B18" s="5" t="s">
        <v>127</v>
      </c>
      <c r="C18" s="2" t="s">
        <v>29</v>
      </c>
      <c r="D18" s="1" t="s">
        <v>15</v>
      </c>
      <c r="E18" s="6">
        <f t="shared" si="2"/>
        <v>1.63</v>
      </c>
      <c r="F18" s="2">
        <v>1.63</v>
      </c>
      <c r="G18" s="1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71"/>
      <c r="W18" s="56"/>
      <c r="X18" s="56"/>
      <c r="Y18" s="56"/>
      <c r="Z18" s="56"/>
      <c r="AA18" s="56"/>
      <c r="AB18" s="56"/>
      <c r="AC18" s="56"/>
      <c r="AD18" s="26">
        <f t="shared" si="0"/>
        <v>0</v>
      </c>
      <c r="AE18" s="16">
        <f t="shared" si="1"/>
        <v>0</v>
      </c>
    </row>
    <row r="19" spans="1:31" ht="12.75">
      <c r="A19" s="4" t="s">
        <v>19</v>
      </c>
      <c r="B19" s="5" t="s">
        <v>128</v>
      </c>
      <c r="C19" s="2" t="s">
        <v>107</v>
      </c>
      <c r="D19" s="1" t="s">
        <v>15</v>
      </c>
      <c r="E19" s="6">
        <f t="shared" si="2"/>
        <v>3.479</v>
      </c>
      <c r="F19" s="2">
        <v>3.479</v>
      </c>
      <c r="G19" s="39">
        <v>15000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71"/>
      <c r="W19" s="56"/>
      <c r="X19" s="56"/>
      <c r="Y19" s="56"/>
      <c r="Z19" s="56"/>
      <c r="AA19" s="56"/>
      <c r="AB19" s="56"/>
      <c r="AC19" s="56"/>
      <c r="AD19" s="26">
        <f t="shared" si="0"/>
        <v>0</v>
      </c>
      <c r="AE19" s="16">
        <f t="shared" si="1"/>
        <v>0</v>
      </c>
    </row>
    <row r="20" spans="1:31" ht="12.75">
      <c r="A20" s="4" t="s">
        <v>30</v>
      </c>
      <c r="B20" s="5" t="s">
        <v>129</v>
      </c>
      <c r="C20" s="2" t="s">
        <v>108</v>
      </c>
      <c r="D20" s="1" t="s">
        <v>31</v>
      </c>
      <c r="E20" s="6">
        <f>F20/10</f>
        <v>1.378</v>
      </c>
      <c r="F20" s="2">
        <v>13.78</v>
      </c>
      <c r="G20" s="40"/>
      <c r="H20" s="56">
        <v>4</v>
      </c>
      <c r="I20" s="56">
        <v>4</v>
      </c>
      <c r="J20" s="56">
        <v>4</v>
      </c>
      <c r="K20" s="56">
        <v>4</v>
      </c>
      <c r="L20" s="56">
        <v>4</v>
      </c>
      <c r="M20" s="56">
        <v>3</v>
      </c>
      <c r="N20" s="56">
        <v>3</v>
      </c>
      <c r="O20" s="56">
        <v>4</v>
      </c>
      <c r="P20" s="56">
        <v>4</v>
      </c>
      <c r="Q20" s="56">
        <v>3</v>
      </c>
      <c r="R20" s="56">
        <v>3</v>
      </c>
      <c r="S20" s="56">
        <v>4</v>
      </c>
      <c r="T20" s="56">
        <v>4</v>
      </c>
      <c r="U20" s="56">
        <v>4</v>
      </c>
      <c r="V20" s="71">
        <v>4</v>
      </c>
      <c r="W20" s="56">
        <v>1.5</v>
      </c>
      <c r="X20" s="56">
        <v>2</v>
      </c>
      <c r="Y20" s="56">
        <v>2</v>
      </c>
      <c r="Z20" s="56">
        <v>4</v>
      </c>
      <c r="AA20" s="56">
        <v>3</v>
      </c>
      <c r="AB20" s="56">
        <v>3</v>
      </c>
      <c r="AC20" s="56">
        <v>4</v>
      </c>
      <c r="AD20" s="26">
        <f t="shared" si="0"/>
        <v>75.5</v>
      </c>
      <c r="AE20" s="16">
        <f t="shared" si="1"/>
        <v>104.03899999999999</v>
      </c>
    </row>
    <row r="21" spans="1:31" ht="12.75">
      <c r="A21" s="4" t="s">
        <v>32</v>
      </c>
      <c r="B21" s="5" t="s">
        <v>130</v>
      </c>
      <c r="C21" s="2" t="s">
        <v>33</v>
      </c>
      <c r="D21" s="1" t="s">
        <v>15</v>
      </c>
      <c r="E21" s="6">
        <f>F21</f>
        <v>1.92</v>
      </c>
      <c r="F21" s="2">
        <v>1.92</v>
      </c>
      <c r="G21" s="39">
        <v>860</v>
      </c>
      <c r="H21" s="56">
        <v>5</v>
      </c>
      <c r="I21" s="56">
        <v>5</v>
      </c>
      <c r="J21" s="56">
        <v>5</v>
      </c>
      <c r="K21" s="56">
        <v>5</v>
      </c>
      <c r="L21" s="56">
        <v>5</v>
      </c>
      <c r="M21" s="56">
        <v>5</v>
      </c>
      <c r="N21" s="56">
        <v>5</v>
      </c>
      <c r="O21" s="56">
        <v>5</v>
      </c>
      <c r="P21" s="56">
        <v>5</v>
      </c>
      <c r="Q21" s="56">
        <v>1</v>
      </c>
      <c r="R21" s="56">
        <v>6</v>
      </c>
      <c r="S21" s="56">
        <v>5</v>
      </c>
      <c r="T21" s="56">
        <v>5</v>
      </c>
      <c r="U21" s="56">
        <v>5</v>
      </c>
      <c r="V21" s="71">
        <v>5</v>
      </c>
      <c r="W21" s="56">
        <v>5</v>
      </c>
      <c r="X21" s="56">
        <v>5</v>
      </c>
      <c r="Y21" s="56">
        <v>5</v>
      </c>
      <c r="Z21" s="56">
        <v>5</v>
      </c>
      <c r="AA21" s="56">
        <v>5</v>
      </c>
      <c r="AB21" s="56">
        <v>5</v>
      </c>
      <c r="AC21" s="56">
        <v>5</v>
      </c>
      <c r="AD21" s="26">
        <f t="shared" si="0"/>
        <v>107</v>
      </c>
      <c r="AE21" s="16">
        <f t="shared" si="1"/>
        <v>205.44</v>
      </c>
    </row>
    <row r="22" spans="1:31" ht="15.75">
      <c r="A22" s="50" t="s">
        <v>95</v>
      </c>
      <c r="B22" s="51">
        <v>3</v>
      </c>
      <c r="C22" s="51" t="s">
        <v>101</v>
      </c>
      <c r="D22" s="48"/>
      <c r="E22" s="48"/>
      <c r="F22" s="48"/>
      <c r="G22" s="74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71"/>
      <c r="W22" s="56"/>
      <c r="X22" s="56"/>
      <c r="Y22" s="56"/>
      <c r="Z22" s="56"/>
      <c r="AA22" s="56"/>
      <c r="AB22" s="56"/>
      <c r="AC22" s="56"/>
      <c r="AD22" s="26">
        <f t="shared" si="0"/>
        <v>0</v>
      </c>
      <c r="AE22" s="16">
        <f t="shared" si="1"/>
        <v>0</v>
      </c>
    </row>
    <row r="23" spans="1:31" ht="12.75">
      <c r="A23" s="2" t="s">
        <v>36</v>
      </c>
      <c r="B23" s="5" t="s">
        <v>131</v>
      </c>
      <c r="C23" s="2" t="s">
        <v>37</v>
      </c>
      <c r="D23" s="1" t="s">
        <v>13</v>
      </c>
      <c r="E23" s="1">
        <f aca="true" t="shared" si="3" ref="E23:E29">F23</f>
        <v>1.15</v>
      </c>
      <c r="F23" s="2">
        <v>1.15</v>
      </c>
      <c r="G23" s="18">
        <v>1206.9</v>
      </c>
      <c r="H23" s="56">
        <v>10</v>
      </c>
      <c r="I23" s="56">
        <v>10</v>
      </c>
      <c r="J23" s="56">
        <v>5</v>
      </c>
      <c r="K23" s="56"/>
      <c r="L23" s="56">
        <v>10</v>
      </c>
      <c r="M23" s="56">
        <v>10</v>
      </c>
      <c r="N23" s="56">
        <v>10</v>
      </c>
      <c r="O23" s="56"/>
      <c r="P23" s="56"/>
      <c r="Q23" s="56">
        <v>10</v>
      </c>
      <c r="R23" s="56">
        <v>10</v>
      </c>
      <c r="S23" s="56">
        <v>5</v>
      </c>
      <c r="T23" s="56">
        <v>5</v>
      </c>
      <c r="U23" s="56">
        <v>5</v>
      </c>
      <c r="V23" s="71">
        <v>5</v>
      </c>
      <c r="W23" s="56">
        <v>20</v>
      </c>
      <c r="X23" s="56">
        <v>10</v>
      </c>
      <c r="Y23" s="56">
        <v>10</v>
      </c>
      <c r="Z23" s="56"/>
      <c r="AA23" s="56"/>
      <c r="AB23" s="56"/>
      <c r="AC23" s="56">
        <v>10</v>
      </c>
      <c r="AD23" s="26">
        <f t="shared" si="0"/>
        <v>145</v>
      </c>
      <c r="AE23" s="16">
        <f t="shared" si="1"/>
        <v>166.75</v>
      </c>
    </row>
    <row r="24" spans="1:31" ht="12.75">
      <c r="A24" s="2" t="s">
        <v>36</v>
      </c>
      <c r="B24" s="5" t="s">
        <v>132</v>
      </c>
      <c r="C24" s="2" t="s">
        <v>38</v>
      </c>
      <c r="D24" s="1" t="s">
        <v>13</v>
      </c>
      <c r="E24" s="1">
        <f t="shared" si="3"/>
        <v>1.15</v>
      </c>
      <c r="F24" s="2">
        <v>1.15</v>
      </c>
      <c r="G24" s="18">
        <v>1219.9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71"/>
      <c r="W24" s="56"/>
      <c r="X24" s="56"/>
      <c r="Y24" s="56"/>
      <c r="Z24" s="56"/>
      <c r="AA24" s="56"/>
      <c r="AB24" s="56"/>
      <c r="AC24" s="56"/>
      <c r="AD24" s="26">
        <f t="shared" si="0"/>
        <v>0</v>
      </c>
      <c r="AE24" s="16">
        <f t="shared" si="1"/>
        <v>0</v>
      </c>
    </row>
    <row r="25" spans="1:31" ht="12.75">
      <c r="A25" s="4" t="s">
        <v>39</v>
      </c>
      <c r="B25" s="5" t="s">
        <v>133</v>
      </c>
      <c r="C25" s="2" t="s">
        <v>40</v>
      </c>
      <c r="D25" s="1" t="s">
        <v>13</v>
      </c>
      <c r="E25" s="1">
        <f t="shared" si="3"/>
        <v>1.332</v>
      </c>
      <c r="F25" s="2">
        <v>1.332</v>
      </c>
      <c r="G25" s="18">
        <v>1017.9</v>
      </c>
      <c r="H25" s="56">
        <v>10</v>
      </c>
      <c r="I25" s="56">
        <v>10</v>
      </c>
      <c r="J25" s="56">
        <v>10</v>
      </c>
      <c r="K25" s="56">
        <v>10</v>
      </c>
      <c r="L25" s="56"/>
      <c r="M25" s="56">
        <v>5</v>
      </c>
      <c r="N25" s="56">
        <v>10</v>
      </c>
      <c r="O25" s="56">
        <v>11</v>
      </c>
      <c r="P25" s="56"/>
      <c r="Q25" s="56">
        <v>10</v>
      </c>
      <c r="R25" s="56">
        <v>14</v>
      </c>
      <c r="S25" s="56">
        <v>10</v>
      </c>
      <c r="T25" s="56">
        <v>10</v>
      </c>
      <c r="U25" s="56">
        <v>10</v>
      </c>
      <c r="V25" s="71">
        <v>10</v>
      </c>
      <c r="W25" s="56">
        <v>10</v>
      </c>
      <c r="X25" s="56">
        <v>10</v>
      </c>
      <c r="Y25" s="56">
        <v>5</v>
      </c>
      <c r="Z25" s="56"/>
      <c r="AA25" s="56"/>
      <c r="AB25" s="56"/>
      <c r="AC25" s="56">
        <v>5</v>
      </c>
      <c r="AD25" s="26">
        <f t="shared" si="0"/>
        <v>160</v>
      </c>
      <c r="AE25" s="16">
        <f t="shared" si="1"/>
        <v>213.12</v>
      </c>
    </row>
    <row r="26" spans="1:31" ht="12.75">
      <c r="A26" s="2" t="s">
        <v>41</v>
      </c>
      <c r="B26" s="5" t="s">
        <v>134</v>
      </c>
      <c r="C26" s="2" t="s">
        <v>42</v>
      </c>
      <c r="D26" s="1" t="s">
        <v>13</v>
      </c>
      <c r="E26" s="1">
        <f t="shared" si="3"/>
        <v>2.335</v>
      </c>
      <c r="F26" s="2">
        <v>2.335</v>
      </c>
      <c r="G26" s="18">
        <v>1214.1</v>
      </c>
      <c r="H26" s="56">
        <v>5</v>
      </c>
      <c r="I26" s="56">
        <v>5</v>
      </c>
      <c r="J26" s="56">
        <v>10</v>
      </c>
      <c r="K26" s="56">
        <v>5</v>
      </c>
      <c r="L26" s="56">
        <v>5</v>
      </c>
      <c r="M26" s="56">
        <v>5</v>
      </c>
      <c r="N26" s="56">
        <v>5</v>
      </c>
      <c r="O26" s="56">
        <v>5</v>
      </c>
      <c r="P26" s="56">
        <v>5</v>
      </c>
      <c r="Q26" s="56">
        <v>5</v>
      </c>
      <c r="R26" s="56">
        <v>5</v>
      </c>
      <c r="S26" s="56">
        <v>5</v>
      </c>
      <c r="T26" s="56">
        <v>10</v>
      </c>
      <c r="U26" s="56">
        <v>10</v>
      </c>
      <c r="V26" s="71">
        <v>5</v>
      </c>
      <c r="W26" s="56">
        <v>5</v>
      </c>
      <c r="X26" s="56">
        <v>5</v>
      </c>
      <c r="Y26" s="56">
        <v>5</v>
      </c>
      <c r="Z26" s="56">
        <v>5</v>
      </c>
      <c r="AA26" s="56">
        <v>5</v>
      </c>
      <c r="AB26" s="56">
        <v>5</v>
      </c>
      <c r="AC26" s="56">
        <v>5</v>
      </c>
      <c r="AD26" s="26">
        <f t="shared" si="0"/>
        <v>125</v>
      </c>
      <c r="AE26" s="16">
        <f t="shared" si="1"/>
        <v>291.875</v>
      </c>
    </row>
    <row r="27" spans="1:31" ht="12.75">
      <c r="A27" s="2" t="s">
        <v>43</v>
      </c>
      <c r="B27" s="5" t="s">
        <v>135</v>
      </c>
      <c r="C27" s="2" t="s">
        <v>44</v>
      </c>
      <c r="D27" s="1" t="s">
        <v>15</v>
      </c>
      <c r="E27" s="1">
        <f t="shared" si="3"/>
        <v>4.89</v>
      </c>
      <c r="F27" s="2">
        <v>4.89</v>
      </c>
      <c r="G27" s="18">
        <v>848.7</v>
      </c>
      <c r="H27" s="56">
        <v>16</v>
      </c>
      <c r="I27" s="56">
        <v>14</v>
      </c>
      <c r="J27" s="56">
        <v>16</v>
      </c>
      <c r="K27" s="56">
        <v>1</v>
      </c>
      <c r="L27" s="56">
        <v>2</v>
      </c>
      <c r="M27" s="56">
        <v>2</v>
      </c>
      <c r="N27" s="56">
        <v>1</v>
      </c>
      <c r="O27" s="56">
        <v>12</v>
      </c>
      <c r="P27" s="56">
        <v>4</v>
      </c>
      <c r="Q27" s="56">
        <v>2</v>
      </c>
      <c r="R27" s="56">
        <v>13</v>
      </c>
      <c r="S27" s="56">
        <v>2</v>
      </c>
      <c r="T27" s="56">
        <v>2</v>
      </c>
      <c r="U27" s="56">
        <v>10</v>
      </c>
      <c r="V27" s="71">
        <v>8</v>
      </c>
      <c r="W27" s="56">
        <v>8</v>
      </c>
      <c r="X27" s="56">
        <v>4</v>
      </c>
      <c r="Y27" s="56">
        <v>13</v>
      </c>
      <c r="Z27" s="56">
        <v>5</v>
      </c>
      <c r="AA27" s="56">
        <v>8</v>
      </c>
      <c r="AB27" s="56">
        <v>8</v>
      </c>
      <c r="AC27" s="56">
        <v>8</v>
      </c>
      <c r="AD27" s="26">
        <f aca="true" t="shared" si="4" ref="AD27:AD44">H27+I27+J27+K27+L27+M27+N27+O27+P27+Q27+R27+S27+T27+U27+V27+W27+X27+Y27+Z27+AA27+AB27+AC27</f>
        <v>159</v>
      </c>
      <c r="AE27" s="16">
        <f aca="true" t="shared" si="5" ref="AE27:AE44">E27*AD27</f>
        <v>777.51</v>
      </c>
    </row>
    <row r="28" spans="1:31" ht="12.75">
      <c r="A28" s="2" t="s">
        <v>45</v>
      </c>
      <c r="B28" s="5" t="s">
        <v>136</v>
      </c>
      <c r="C28" s="2" t="s">
        <v>46</v>
      </c>
      <c r="D28" s="1" t="s">
        <v>47</v>
      </c>
      <c r="E28" s="1">
        <f t="shared" si="3"/>
        <v>3.66</v>
      </c>
      <c r="F28" s="2">
        <v>3.66</v>
      </c>
      <c r="G28" s="18">
        <v>2400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71"/>
      <c r="W28" s="56">
        <v>1</v>
      </c>
      <c r="X28" s="56">
        <v>1</v>
      </c>
      <c r="Y28" s="56"/>
      <c r="Z28" s="56"/>
      <c r="AA28" s="56"/>
      <c r="AB28" s="56"/>
      <c r="AC28" s="56"/>
      <c r="AD28" s="26">
        <f t="shared" si="4"/>
        <v>2</v>
      </c>
      <c r="AE28" s="16">
        <f t="shared" si="5"/>
        <v>7.32</v>
      </c>
    </row>
    <row r="29" spans="1:31" ht="12.75">
      <c r="A29" s="2" t="s">
        <v>48</v>
      </c>
      <c r="B29" s="5" t="s">
        <v>137</v>
      </c>
      <c r="C29" s="2" t="s">
        <v>49</v>
      </c>
      <c r="D29" s="1" t="s">
        <v>47</v>
      </c>
      <c r="E29" s="1">
        <f t="shared" si="3"/>
        <v>3.13</v>
      </c>
      <c r="F29" s="2">
        <v>3.13</v>
      </c>
      <c r="G29" s="18">
        <v>4600</v>
      </c>
      <c r="H29" s="56">
        <v>1</v>
      </c>
      <c r="I29" s="56">
        <v>1</v>
      </c>
      <c r="J29" s="56">
        <v>1</v>
      </c>
      <c r="K29" s="56">
        <v>1</v>
      </c>
      <c r="L29" s="56">
        <v>1</v>
      </c>
      <c r="M29" s="56">
        <v>1</v>
      </c>
      <c r="N29" s="56">
        <v>1</v>
      </c>
      <c r="O29" s="56">
        <v>1</v>
      </c>
      <c r="P29" s="56">
        <v>1</v>
      </c>
      <c r="Q29" s="56">
        <v>1</v>
      </c>
      <c r="R29" s="56">
        <v>1</v>
      </c>
      <c r="S29" s="56">
        <v>1</v>
      </c>
      <c r="T29" s="56">
        <v>1</v>
      </c>
      <c r="U29" s="56">
        <v>1</v>
      </c>
      <c r="V29" s="71">
        <v>1</v>
      </c>
      <c r="W29" s="56"/>
      <c r="X29" s="56"/>
      <c r="Y29" s="56">
        <v>1</v>
      </c>
      <c r="Z29" s="56">
        <v>1</v>
      </c>
      <c r="AA29" s="56">
        <v>1</v>
      </c>
      <c r="AB29" s="56">
        <v>1</v>
      </c>
      <c r="AC29" s="56">
        <v>1</v>
      </c>
      <c r="AD29" s="26">
        <f t="shared" si="4"/>
        <v>20</v>
      </c>
      <c r="AE29" s="16">
        <f t="shared" si="5"/>
        <v>62.599999999999994</v>
      </c>
    </row>
    <row r="30" spans="1:31" ht="15.75">
      <c r="A30" s="50" t="s">
        <v>102</v>
      </c>
      <c r="B30" s="51">
        <v>4</v>
      </c>
      <c r="C30" s="51" t="s">
        <v>96</v>
      </c>
      <c r="D30" s="8"/>
      <c r="E30" s="8"/>
      <c r="F30" s="8"/>
      <c r="G30" s="1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71"/>
      <c r="W30" s="56"/>
      <c r="X30" s="56"/>
      <c r="Y30" s="56"/>
      <c r="Z30" s="56"/>
      <c r="AA30" s="56"/>
      <c r="AB30" s="56"/>
      <c r="AC30" s="56"/>
      <c r="AD30" s="26">
        <f t="shared" si="4"/>
        <v>0</v>
      </c>
      <c r="AE30" s="16">
        <f t="shared" si="5"/>
        <v>0</v>
      </c>
    </row>
    <row r="31" spans="1:31" ht="12.75">
      <c r="A31" s="2" t="s">
        <v>51</v>
      </c>
      <c r="B31" s="5" t="s">
        <v>138</v>
      </c>
      <c r="C31" s="2" t="s">
        <v>52</v>
      </c>
      <c r="D31" s="1" t="s">
        <v>13</v>
      </c>
      <c r="E31" s="1">
        <f>F31</f>
        <v>0.316</v>
      </c>
      <c r="F31" s="2">
        <v>0.316</v>
      </c>
      <c r="G31" s="18">
        <v>269.8</v>
      </c>
      <c r="H31" s="56">
        <v>10</v>
      </c>
      <c r="I31" s="56">
        <v>10</v>
      </c>
      <c r="J31" s="56">
        <v>12</v>
      </c>
      <c r="K31" s="56">
        <v>21</v>
      </c>
      <c r="L31" s="56"/>
      <c r="M31" s="56">
        <v>5</v>
      </c>
      <c r="N31" s="56">
        <v>4</v>
      </c>
      <c r="O31" s="56">
        <v>5</v>
      </c>
      <c r="P31" s="56">
        <v>5</v>
      </c>
      <c r="Q31" s="56">
        <v>6</v>
      </c>
      <c r="R31" s="56">
        <v>5</v>
      </c>
      <c r="S31" s="56">
        <v>10</v>
      </c>
      <c r="T31" s="56">
        <v>4</v>
      </c>
      <c r="U31" s="56">
        <v>4</v>
      </c>
      <c r="V31" s="71">
        <v>10</v>
      </c>
      <c r="W31" s="56">
        <v>10</v>
      </c>
      <c r="X31" s="56">
        <v>5</v>
      </c>
      <c r="Y31" s="56">
        <v>10</v>
      </c>
      <c r="Z31" s="56">
        <v>12</v>
      </c>
      <c r="AA31" s="56">
        <v>10</v>
      </c>
      <c r="AB31" s="56">
        <v>10</v>
      </c>
      <c r="AC31" s="56">
        <v>10</v>
      </c>
      <c r="AD31" s="26">
        <f t="shared" si="4"/>
        <v>178</v>
      </c>
      <c r="AE31" s="16">
        <f t="shared" si="5"/>
        <v>56.248</v>
      </c>
    </row>
    <row r="32" spans="1:31" ht="12.75">
      <c r="A32" s="2" t="s">
        <v>53</v>
      </c>
      <c r="B32" s="5" t="s">
        <v>139</v>
      </c>
      <c r="C32" s="2" t="s">
        <v>54</v>
      </c>
      <c r="D32" s="1" t="s">
        <v>15</v>
      </c>
      <c r="E32" s="1">
        <f>F32</f>
        <v>0.861</v>
      </c>
      <c r="F32" s="2">
        <v>0.861</v>
      </c>
      <c r="G32" s="16"/>
      <c r="H32" s="56">
        <v>4</v>
      </c>
      <c r="I32" s="56">
        <v>1</v>
      </c>
      <c r="J32" s="56">
        <v>4</v>
      </c>
      <c r="K32" s="56">
        <v>1</v>
      </c>
      <c r="L32" s="56">
        <v>6</v>
      </c>
      <c r="M32" s="56">
        <v>5</v>
      </c>
      <c r="N32" s="56">
        <v>4</v>
      </c>
      <c r="O32" s="56">
        <v>1</v>
      </c>
      <c r="P32" s="56">
        <v>6</v>
      </c>
      <c r="Q32" s="56">
        <v>4</v>
      </c>
      <c r="R32" s="56">
        <v>1</v>
      </c>
      <c r="S32" s="56">
        <v>5</v>
      </c>
      <c r="T32" s="56">
        <v>4</v>
      </c>
      <c r="U32" s="56">
        <v>4</v>
      </c>
      <c r="V32" s="71">
        <v>5</v>
      </c>
      <c r="W32" s="56">
        <v>5</v>
      </c>
      <c r="X32" s="56">
        <v>4</v>
      </c>
      <c r="Y32" s="56">
        <v>4</v>
      </c>
      <c r="Z32" s="56">
        <v>1</v>
      </c>
      <c r="AA32" s="56">
        <v>1</v>
      </c>
      <c r="AB32" s="56">
        <v>1</v>
      </c>
      <c r="AC32" s="56">
        <v>5</v>
      </c>
      <c r="AD32" s="26">
        <f t="shared" si="4"/>
        <v>76</v>
      </c>
      <c r="AE32" s="16">
        <f t="shared" si="5"/>
        <v>65.43599999999999</v>
      </c>
    </row>
    <row r="33" spans="1:31" ht="12.75">
      <c r="A33" s="2" t="s">
        <v>55</v>
      </c>
      <c r="B33" s="5" t="s">
        <v>140</v>
      </c>
      <c r="C33" s="2" t="s">
        <v>56</v>
      </c>
      <c r="D33" s="1" t="s">
        <v>15</v>
      </c>
      <c r="E33" s="1">
        <f>F33</f>
        <v>0.396</v>
      </c>
      <c r="F33" s="2">
        <v>0.396</v>
      </c>
      <c r="G33" s="16"/>
      <c r="H33" s="56">
        <v>10</v>
      </c>
      <c r="I33" s="56">
        <v>10</v>
      </c>
      <c r="J33" s="56">
        <v>10</v>
      </c>
      <c r="K33" s="56">
        <v>10</v>
      </c>
      <c r="L33" s="56">
        <v>5</v>
      </c>
      <c r="M33" s="56">
        <v>10</v>
      </c>
      <c r="N33" s="56">
        <v>5</v>
      </c>
      <c r="O33" s="56">
        <v>10</v>
      </c>
      <c r="P33" s="56">
        <v>10</v>
      </c>
      <c r="Q33" s="56">
        <v>10</v>
      </c>
      <c r="R33" s="56">
        <v>10</v>
      </c>
      <c r="S33" s="56">
        <v>15</v>
      </c>
      <c r="T33" s="56">
        <v>15</v>
      </c>
      <c r="U33" s="56">
        <v>15</v>
      </c>
      <c r="V33" s="71">
        <v>15</v>
      </c>
      <c r="W33" s="56">
        <v>10</v>
      </c>
      <c r="X33" s="56">
        <v>5</v>
      </c>
      <c r="Y33" s="56">
        <v>10</v>
      </c>
      <c r="Z33" s="56">
        <v>10</v>
      </c>
      <c r="AA33" s="56">
        <v>10</v>
      </c>
      <c r="AB33" s="56">
        <v>15</v>
      </c>
      <c r="AC33" s="56">
        <v>20</v>
      </c>
      <c r="AD33" s="26">
        <f t="shared" si="4"/>
        <v>240</v>
      </c>
      <c r="AE33" s="16">
        <f t="shared" si="5"/>
        <v>95.04</v>
      </c>
    </row>
    <row r="34" spans="1:31" ht="12.75">
      <c r="A34" s="2" t="s">
        <v>57</v>
      </c>
      <c r="B34" s="5" t="s">
        <v>141</v>
      </c>
      <c r="C34" s="2" t="s">
        <v>58</v>
      </c>
      <c r="D34" s="1" t="s">
        <v>15</v>
      </c>
      <c r="E34" s="1">
        <f>F34</f>
        <v>0.2</v>
      </c>
      <c r="F34" s="2">
        <v>0.2</v>
      </c>
      <c r="G34" s="16"/>
      <c r="H34" s="56">
        <v>15</v>
      </c>
      <c r="I34" s="56">
        <v>15</v>
      </c>
      <c r="J34" s="56">
        <v>15</v>
      </c>
      <c r="K34" s="56">
        <v>15</v>
      </c>
      <c r="L34" s="56"/>
      <c r="M34" s="56">
        <v>15</v>
      </c>
      <c r="N34" s="56"/>
      <c r="O34" s="56">
        <v>15</v>
      </c>
      <c r="P34" s="56">
        <v>15</v>
      </c>
      <c r="Q34" s="56">
        <v>15</v>
      </c>
      <c r="R34" s="56">
        <v>15</v>
      </c>
      <c r="S34" s="56">
        <v>15</v>
      </c>
      <c r="T34" s="56">
        <v>15</v>
      </c>
      <c r="U34" s="56">
        <v>15</v>
      </c>
      <c r="V34" s="71">
        <v>15</v>
      </c>
      <c r="W34" s="56">
        <v>15</v>
      </c>
      <c r="X34" s="56"/>
      <c r="Y34" s="56">
        <v>15</v>
      </c>
      <c r="Z34" s="56">
        <v>15</v>
      </c>
      <c r="AA34" s="56">
        <v>15</v>
      </c>
      <c r="AB34" s="56">
        <v>20</v>
      </c>
      <c r="AC34" s="56"/>
      <c r="AD34" s="26">
        <f t="shared" si="4"/>
        <v>275</v>
      </c>
      <c r="AE34" s="16">
        <f t="shared" si="5"/>
        <v>55</v>
      </c>
    </row>
    <row r="35" spans="1:31" ht="12.75">
      <c r="A35" s="2" t="s">
        <v>59</v>
      </c>
      <c r="B35" s="5" t="s">
        <v>142</v>
      </c>
      <c r="C35" s="2" t="s">
        <v>60</v>
      </c>
      <c r="D35" s="1" t="s">
        <v>61</v>
      </c>
      <c r="E35" s="1">
        <f>F35/10</f>
        <v>0.13899999999999998</v>
      </c>
      <c r="F35" s="2">
        <v>1.39</v>
      </c>
      <c r="G35" s="18">
        <v>860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71"/>
      <c r="W35" s="56"/>
      <c r="X35" s="56"/>
      <c r="Y35" s="56"/>
      <c r="Z35" s="56"/>
      <c r="AA35" s="56"/>
      <c r="AB35" s="56"/>
      <c r="AC35" s="56"/>
      <c r="AD35" s="26">
        <f t="shared" si="4"/>
        <v>0</v>
      </c>
      <c r="AE35" s="16">
        <f t="shared" si="5"/>
        <v>0</v>
      </c>
    </row>
    <row r="36" spans="1:31" ht="12.75">
      <c r="A36" s="2" t="s">
        <v>62</v>
      </c>
      <c r="B36" s="5" t="s">
        <v>143</v>
      </c>
      <c r="C36" s="2" t="s">
        <v>63</v>
      </c>
      <c r="D36" s="1" t="s">
        <v>15</v>
      </c>
      <c r="E36" s="1">
        <f>F36</f>
        <v>0.891</v>
      </c>
      <c r="F36" s="2">
        <v>0.891</v>
      </c>
      <c r="G36" s="18">
        <v>925</v>
      </c>
      <c r="H36" s="56">
        <v>10</v>
      </c>
      <c r="I36" s="56">
        <v>5</v>
      </c>
      <c r="J36" s="56">
        <v>10</v>
      </c>
      <c r="K36" s="56">
        <v>5</v>
      </c>
      <c r="L36" s="56">
        <v>10</v>
      </c>
      <c r="M36" s="56">
        <v>10</v>
      </c>
      <c r="N36" s="56">
        <v>10</v>
      </c>
      <c r="O36" s="56">
        <v>5</v>
      </c>
      <c r="P36" s="56">
        <v>10</v>
      </c>
      <c r="Q36" s="56">
        <v>10</v>
      </c>
      <c r="R36" s="56">
        <v>5</v>
      </c>
      <c r="S36" s="56">
        <v>10</v>
      </c>
      <c r="T36" s="56">
        <v>10</v>
      </c>
      <c r="U36" s="56">
        <v>10</v>
      </c>
      <c r="V36" s="71">
        <v>10</v>
      </c>
      <c r="W36" s="56">
        <v>10</v>
      </c>
      <c r="X36" s="56">
        <v>10</v>
      </c>
      <c r="Y36" s="56">
        <v>10</v>
      </c>
      <c r="Z36" s="56">
        <v>5</v>
      </c>
      <c r="AA36" s="56">
        <v>5</v>
      </c>
      <c r="AB36" s="56">
        <v>5</v>
      </c>
      <c r="AC36" s="56">
        <v>10</v>
      </c>
      <c r="AD36" s="26">
        <f t="shared" si="4"/>
        <v>185</v>
      </c>
      <c r="AE36" s="16">
        <f t="shared" si="5"/>
        <v>164.835</v>
      </c>
    </row>
    <row r="37" spans="1:31" ht="12.75">
      <c r="A37" s="2" t="s">
        <v>64</v>
      </c>
      <c r="B37" s="5" t="s">
        <v>149</v>
      </c>
      <c r="C37" s="2" t="s">
        <v>65</v>
      </c>
      <c r="D37" s="1" t="s">
        <v>15</v>
      </c>
      <c r="E37" s="1">
        <f>F37</f>
        <v>6.831</v>
      </c>
      <c r="F37" s="2">
        <v>6.831</v>
      </c>
      <c r="G37" s="18">
        <v>1617.6</v>
      </c>
      <c r="H37" s="106">
        <v>10</v>
      </c>
      <c r="I37" s="106">
        <v>10</v>
      </c>
      <c r="J37" s="106">
        <v>10</v>
      </c>
      <c r="K37" s="106">
        <v>10</v>
      </c>
      <c r="L37" s="106">
        <v>10</v>
      </c>
      <c r="M37" s="106">
        <v>12</v>
      </c>
      <c r="N37" s="106">
        <v>10</v>
      </c>
      <c r="O37" s="106">
        <v>8</v>
      </c>
      <c r="P37" s="106">
        <v>12</v>
      </c>
      <c r="Q37" s="106">
        <v>10</v>
      </c>
      <c r="R37" s="106">
        <v>10</v>
      </c>
      <c r="S37" s="106">
        <v>12</v>
      </c>
      <c r="T37" s="106">
        <v>10</v>
      </c>
      <c r="U37" s="106">
        <v>10</v>
      </c>
      <c r="V37" s="112">
        <v>12</v>
      </c>
      <c r="W37" s="106">
        <v>12</v>
      </c>
      <c r="X37" s="106">
        <v>10</v>
      </c>
      <c r="Y37" s="106">
        <v>10</v>
      </c>
      <c r="Z37" s="106">
        <v>10</v>
      </c>
      <c r="AA37" s="106">
        <v>10</v>
      </c>
      <c r="AB37" s="106">
        <v>10</v>
      </c>
      <c r="AC37" s="106">
        <v>10</v>
      </c>
      <c r="AD37" s="26">
        <f t="shared" si="4"/>
        <v>228</v>
      </c>
      <c r="AE37" s="16">
        <f t="shared" si="5"/>
        <v>1557.468</v>
      </c>
    </row>
    <row r="38" spans="1:31" ht="15.75">
      <c r="A38" s="50" t="s">
        <v>103</v>
      </c>
      <c r="B38" s="51">
        <v>5</v>
      </c>
      <c r="C38" s="51" t="s">
        <v>103</v>
      </c>
      <c r="D38" s="8"/>
      <c r="E38" s="8"/>
      <c r="F38" s="8"/>
      <c r="G38" s="1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71"/>
      <c r="W38" s="56"/>
      <c r="X38" s="56"/>
      <c r="Y38" s="56"/>
      <c r="Z38" s="56"/>
      <c r="AA38" s="56"/>
      <c r="AB38" s="56"/>
      <c r="AC38" s="56"/>
      <c r="AD38" s="26">
        <f t="shared" si="4"/>
        <v>0</v>
      </c>
      <c r="AE38" s="16">
        <f t="shared" si="5"/>
        <v>0</v>
      </c>
    </row>
    <row r="39" spans="1:31" ht="12.75">
      <c r="A39" s="2" t="s">
        <v>35</v>
      </c>
      <c r="B39" s="5" t="s">
        <v>144</v>
      </c>
      <c r="C39" s="2" t="s">
        <v>66</v>
      </c>
      <c r="D39" s="1" t="s">
        <v>18</v>
      </c>
      <c r="E39" s="1">
        <f>F39</f>
        <v>0.56</v>
      </c>
      <c r="F39" s="2">
        <v>0.56</v>
      </c>
      <c r="G39" s="1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71"/>
      <c r="W39" s="56"/>
      <c r="X39" s="56"/>
      <c r="Y39" s="56"/>
      <c r="Z39" s="56"/>
      <c r="AA39" s="56"/>
      <c r="AB39" s="56"/>
      <c r="AC39" s="56"/>
      <c r="AD39" s="26">
        <f t="shared" si="4"/>
        <v>0</v>
      </c>
      <c r="AE39" s="16">
        <f t="shared" si="5"/>
        <v>0</v>
      </c>
    </row>
    <row r="40" spans="1:31" ht="12.75">
      <c r="A40" s="2" t="s">
        <v>67</v>
      </c>
      <c r="B40" s="5" t="s">
        <v>145</v>
      </c>
      <c r="C40" s="2" t="s">
        <v>68</v>
      </c>
      <c r="D40" s="1" t="s">
        <v>50</v>
      </c>
      <c r="E40" s="1">
        <f>F40</f>
        <v>0.12</v>
      </c>
      <c r="F40" s="2">
        <v>0.12</v>
      </c>
      <c r="G40" s="18">
        <v>263200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71"/>
      <c r="W40" s="56"/>
      <c r="X40" s="56"/>
      <c r="Y40" s="56"/>
      <c r="Z40" s="56"/>
      <c r="AA40" s="56"/>
      <c r="AB40" s="56"/>
      <c r="AC40" s="56"/>
      <c r="AD40" s="26">
        <f t="shared" si="4"/>
        <v>0</v>
      </c>
      <c r="AE40" s="16">
        <f t="shared" si="5"/>
        <v>0</v>
      </c>
    </row>
    <row r="41" spans="1:31" ht="12.75">
      <c r="A41" s="2"/>
      <c r="B41" s="5" t="s">
        <v>146</v>
      </c>
      <c r="C41" s="2" t="s">
        <v>81</v>
      </c>
      <c r="D41" s="1"/>
      <c r="E41" s="1"/>
      <c r="F41" s="2"/>
      <c r="G41" s="39">
        <v>2200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71"/>
      <c r="W41" s="56"/>
      <c r="X41" s="56"/>
      <c r="Y41" s="56"/>
      <c r="Z41" s="56"/>
      <c r="AA41" s="56"/>
      <c r="AB41" s="56"/>
      <c r="AC41" s="56"/>
      <c r="AD41" s="26">
        <f>H41+I41+J41+K41+L41+M41+N41+O41+P41+Q41+R41+S41+T41+U41+V41+W41+X41+Y41+Z41+AA41+AB41+AC41</f>
        <v>0</v>
      </c>
      <c r="AE41" s="16">
        <f>E41*AD41</f>
        <v>0</v>
      </c>
    </row>
    <row r="42" spans="1:31" ht="12.75">
      <c r="A42" s="2"/>
      <c r="B42" s="5" t="s">
        <v>147</v>
      </c>
      <c r="C42" s="2" t="s">
        <v>82</v>
      </c>
      <c r="D42" s="1"/>
      <c r="E42" s="1"/>
      <c r="F42" s="2"/>
      <c r="G42" s="39">
        <v>740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71"/>
      <c r="W42" s="56"/>
      <c r="X42" s="56"/>
      <c r="Y42" s="56"/>
      <c r="Z42" s="56"/>
      <c r="AA42" s="56"/>
      <c r="AB42" s="56"/>
      <c r="AC42" s="56"/>
      <c r="AD42" s="26">
        <f>H42+I42+J42+K42+L42+M42+N42+O42+P42+Q42+R42+S42+T42+U42+V42+W42+X42+Y42+Z42+AA42+AB42+AC42</f>
        <v>0</v>
      </c>
      <c r="AE42" s="16">
        <f>E42*AD42</f>
        <v>0</v>
      </c>
    </row>
    <row r="43" spans="1:31" ht="12.75">
      <c r="A43" s="4" t="s">
        <v>34</v>
      </c>
      <c r="B43" s="5" t="s">
        <v>148</v>
      </c>
      <c r="C43" s="2" t="s">
        <v>69</v>
      </c>
      <c r="D43" s="1" t="s">
        <v>18</v>
      </c>
      <c r="E43" s="1">
        <f>F43</f>
        <v>1.682</v>
      </c>
      <c r="F43" s="2">
        <v>1.682</v>
      </c>
      <c r="G43" s="18">
        <v>425.3</v>
      </c>
      <c r="H43" s="56"/>
      <c r="I43" s="56">
        <v>4</v>
      </c>
      <c r="J43" s="56">
        <v>3</v>
      </c>
      <c r="K43" s="56"/>
      <c r="L43" s="56"/>
      <c r="M43" s="56">
        <v>3</v>
      </c>
      <c r="N43" s="56"/>
      <c r="O43" s="56"/>
      <c r="P43" s="56"/>
      <c r="Q43" s="56"/>
      <c r="R43" s="56"/>
      <c r="S43" s="56"/>
      <c r="T43" s="56"/>
      <c r="U43" s="56"/>
      <c r="V43" s="71">
        <v>5</v>
      </c>
      <c r="W43" s="56">
        <v>10</v>
      </c>
      <c r="X43" s="56"/>
      <c r="Y43" s="56">
        <v>10</v>
      </c>
      <c r="Z43" s="56"/>
      <c r="AA43" s="56"/>
      <c r="AB43" s="56"/>
      <c r="AC43" s="56"/>
      <c r="AD43" s="26">
        <f t="shared" si="4"/>
        <v>35</v>
      </c>
      <c r="AE43" s="16">
        <f t="shared" si="5"/>
        <v>58.87</v>
      </c>
    </row>
    <row r="44" spans="1:31" ht="13.5" thickBot="1">
      <c r="A44" s="2"/>
      <c r="B44" s="5" t="s">
        <v>241</v>
      </c>
      <c r="C44" s="2" t="s">
        <v>243</v>
      </c>
      <c r="D44" s="62" t="s">
        <v>242</v>
      </c>
      <c r="E44" s="2"/>
      <c r="F44" s="2"/>
      <c r="G44" s="16"/>
      <c r="H44" s="56"/>
      <c r="I44" s="56"/>
      <c r="J44" s="56"/>
      <c r="K44" s="56">
        <v>0.923</v>
      </c>
      <c r="L44" s="56">
        <v>0.345</v>
      </c>
      <c r="M44" s="56">
        <v>0.335</v>
      </c>
      <c r="N44" s="56">
        <v>0.338</v>
      </c>
      <c r="O44" s="56">
        <v>0.923</v>
      </c>
      <c r="P44" s="56"/>
      <c r="Q44" s="56">
        <v>0.345</v>
      </c>
      <c r="R44" s="56">
        <v>0.923</v>
      </c>
      <c r="S44" s="56"/>
      <c r="T44" s="56">
        <v>0.683</v>
      </c>
      <c r="U44" s="56"/>
      <c r="V44" s="71"/>
      <c r="W44" s="56">
        <v>0.332</v>
      </c>
      <c r="X44" s="56">
        <v>0.335</v>
      </c>
      <c r="Y44" s="56">
        <v>0.332</v>
      </c>
      <c r="Z44" s="56"/>
      <c r="AA44" s="56"/>
      <c r="AB44" s="56"/>
      <c r="AC44" s="56">
        <v>0.668</v>
      </c>
      <c r="AD44" s="26">
        <f t="shared" si="4"/>
        <v>6.481999999999999</v>
      </c>
      <c r="AE44" s="16">
        <f t="shared" si="5"/>
        <v>0</v>
      </c>
    </row>
    <row r="45" spans="30:31" ht="13.5" thickBot="1">
      <c r="AD45" s="28"/>
      <c r="AE45" s="30">
        <f>SUM(AE8:AE44)</f>
        <v>4796.49384</v>
      </c>
    </row>
  </sheetData>
  <mergeCells count="11">
    <mergeCell ref="A1:AC2"/>
    <mergeCell ref="A3:AD3"/>
    <mergeCell ref="A4:A5"/>
    <mergeCell ref="C4:C5"/>
    <mergeCell ref="D4:D5"/>
    <mergeCell ref="F4:F5"/>
    <mergeCell ref="H4:AD4"/>
    <mergeCell ref="B4:B5"/>
    <mergeCell ref="AE4:AE5"/>
    <mergeCell ref="E4:E5"/>
    <mergeCell ref="G4:G5"/>
  </mergeCells>
  <printOptions/>
  <pageMargins left="0.75" right="0.75" top="1" bottom="1" header="0.5" footer="0.5"/>
  <pageSetup fitToHeight="2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KHOMA</cp:lastModifiedBy>
  <cp:lastPrinted>2014-02-27T05:42:58Z</cp:lastPrinted>
  <dcterms:created xsi:type="dcterms:W3CDTF">2012-11-19T10:04:29Z</dcterms:created>
  <dcterms:modified xsi:type="dcterms:W3CDTF">2014-02-27T07:37:04Z</dcterms:modified>
  <cp:category/>
  <cp:version/>
  <cp:contentType/>
  <cp:contentStatus/>
</cp:coreProperties>
</file>